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80" tabRatio="890" firstSheet="1" activeTab="2"/>
  </bookViews>
  <sheets>
    <sheet name="6.4 (2)" sheetId="1" state="hidden" r:id="rId1"/>
    <sheet name="สรุป" sheetId="2" r:id="rId2"/>
    <sheet name="1.1" sheetId="3" r:id="rId3"/>
    <sheet name="2.2" sheetId="4" r:id="rId4"/>
    <sheet name="3.1" sheetId="5" r:id="rId5"/>
    <sheet name="4.1" sheetId="6" r:id="rId6"/>
    <sheet name="4.2" sheetId="7" r:id="rId7"/>
    <sheet name="5.1" sheetId="8" r:id="rId8"/>
    <sheet name="6.1" sheetId="9" r:id="rId9"/>
    <sheet name="6.2" sheetId="10" r:id="rId10"/>
    <sheet name="7.1" sheetId="11" r:id="rId11"/>
    <sheet name="7.2" sheetId="12" r:id="rId12"/>
    <sheet name="ประสานแผน" sheetId="13" r:id="rId13"/>
  </sheets>
  <definedNames>
    <definedName name="_xlnm.Print_Area" localSheetId="12">'ประสานแผน'!$A$1:$N$138</definedName>
    <definedName name="_xlnm.Print_Area" localSheetId="1">'สรุป'!$A$1:$S$127</definedName>
  </definedNames>
  <calcPr fullCalcOnLoad="1"/>
</workbook>
</file>

<file path=xl/comments3.xml><?xml version="1.0" encoding="utf-8"?>
<comments xmlns="http://schemas.openxmlformats.org/spreadsheetml/2006/main">
  <authors>
    <author>lenovo2</author>
  </authors>
  <commentList>
    <comment ref="L219" authorId="0">
      <text>
        <r>
          <rPr>
            <b/>
            <sz val="9"/>
            <rFont val="Tahoma"/>
            <family val="2"/>
          </rPr>
          <t>lenovo2: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<sst xmlns="http://schemas.openxmlformats.org/spreadsheetml/2006/main" count="6393" uniqueCount="1809">
  <si>
    <t xml:space="preserve">     ทำการ เกษตร</t>
  </si>
  <si>
    <t xml:space="preserve">     ถูกต้อง</t>
  </si>
  <si>
    <t>3.  เพื่อส่งเสริมให้ระบบเศรษฐ</t>
  </si>
  <si>
    <t xml:space="preserve">     กิจพอเพียงนำไปปฏิบัติ</t>
  </si>
  <si>
    <t xml:space="preserve">     ถูกนำไปปฏิบัติอย่างเป็น</t>
  </si>
  <si>
    <t xml:space="preserve">     รูปธรรม</t>
  </si>
  <si>
    <t>13</t>
  </si>
  <si>
    <t>74</t>
  </si>
  <si>
    <t>75</t>
  </si>
  <si>
    <t>77</t>
  </si>
  <si>
    <t>83</t>
  </si>
  <si>
    <t>86</t>
  </si>
  <si>
    <t>106</t>
  </si>
  <si>
    <t xml:space="preserve">     ในการรักษาทรัพยากร</t>
  </si>
  <si>
    <t xml:space="preserve">     และสิ่งแวดล้อม</t>
  </si>
  <si>
    <t>66</t>
  </si>
  <si>
    <t>จากบ้านนายไล นิลบารันต์ จดซอย อ.อ่าง ขนาดท่อ 0.40 x1.00 เมตร ระยะทาง 600 เมตร จำนวน 10 ท่อน พร้อมบ่อพัก</t>
  </si>
  <si>
    <t>โครงการวางท่อระบายน้ำ  หมู่ที่  7</t>
  </si>
  <si>
    <t>บริเวณบ้านนายสุดโท ถึง นายธวัธชัยสองฝั่งทาง ขนาดท่อ 0.40 x1.00 เมตร ระยะทาง 600 เมตร  พร้อมบ่อพัก</t>
  </si>
  <si>
    <t xml:space="preserve">โครงการจัดหาบุคลากร </t>
  </si>
  <si>
    <t>วัสดุ อุปกรณ์ในการบำบัด</t>
  </si>
  <si>
    <t>เพื่อสนับสนุนงานประเพณีและวัฒนธรรมท้องถิ่น</t>
  </si>
  <si>
    <t>ทั้ง  11  หมู่บ้านมีส่วนร่วมในกิจกรรม</t>
  </si>
  <si>
    <t>ประชาชนได้สืบสานประเพณีและวัฒนธรรมอันดีงาม</t>
  </si>
  <si>
    <t xml:space="preserve">    ได้อย่าง ต่อเนื่อง รวดเร็ว</t>
  </si>
  <si>
    <t xml:space="preserve">      ต่อเนื่อง  รวดเร็ว</t>
  </si>
  <si>
    <t>เพื่อป้องกันอันตรายจากอาคาร สถานที่ และสภาพแวดล้อมภายใน และภายนอกศูนย์พัฒนาเด็กเล็ก</t>
  </si>
  <si>
    <t>-  น้ำยาเอนกประสงค์</t>
  </si>
  <si>
    <t xml:space="preserve">3.  เพื่อเพิ่มเติมความรู้ใหม่ ๆ </t>
  </si>
  <si>
    <t>4.  กลุ่มแม่บ้านมีรายได้เสริม</t>
  </si>
  <si>
    <t>1.  เพื่อให้ราษฎรได้รับความ</t>
  </si>
  <si>
    <t>1.  ราษฎรได้รับความสะดวก</t>
  </si>
  <si>
    <t xml:space="preserve">    สะดวกในการติดต่อราชการ</t>
  </si>
  <si>
    <t xml:space="preserve">     ในการติดต่อราชการ</t>
  </si>
  <si>
    <t xml:space="preserve">2.  เพื่อให้สามารถดำเนินงาน </t>
  </si>
  <si>
    <t>2.  การดำเนินงานเป็นไปอย่าง</t>
  </si>
  <si>
    <t>1.  มีแนวความคิดใหม่ ๆ ปรับ</t>
  </si>
  <si>
    <t>โครงการราชการไทยใส</t>
  </si>
  <si>
    <t>1.  เพื่อความโปร่งใสตรวจสอบ</t>
  </si>
  <si>
    <t>8</t>
  </si>
  <si>
    <t>เพื่อส่งเสริมพัฒนาการเด็กครบทั้ง 4 ด้าน ร่างกาย อารมณ์  สังคม  สติปัญญา และการจัดประสบการณ์ การเรียนรู้ให้แก่เด็กครบทั้ง  6  กิจกรรม</t>
  </si>
  <si>
    <t>ผู้ด้อยโอกาสทางการศึกษา</t>
  </si>
  <si>
    <t>จากสามแยกนาพ่อคำห่วง ผาสุก ถึง นานายอังคาร  กำลังดี กว้าง 4.00 เมตร ระยะทาง 300 เมตร หนา 0.60 เมตร</t>
  </si>
  <si>
    <t>กองช่าง</t>
  </si>
  <si>
    <t>1.  เพื่อสนับสนุนให้ราษฎรใช้</t>
  </si>
  <si>
    <t>1.  ราษฎรใช้เวลาให้เป็นประ</t>
  </si>
  <si>
    <t>ต้านยาเสพติด</t>
  </si>
  <si>
    <t xml:space="preserve">     เวลาว่างให้เป็นประโยชน์</t>
  </si>
  <si>
    <t>ด้านยาเสพติด</t>
  </si>
  <si>
    <t xml:space="preserve">      โยชน์</t>
  </si>
  <si>
    <t>2.  เพื่อพัฒนาด้านกีฬาและ</t>
  </si>
  <si>
    <t>มีน้ำประปาใช้อย่างทั่วถึง</t>
  </si>
  <si>
    <t>ทั้ง 11 หมู่บ้าน</t>
  </si>
  <si>
    <t>107</t>
  </si>
  <si>
    <t>109</t>
  </si>
  <si>
    <t>เด็กได้ร่วมกิจกรรมกับเพื่อน ๆ อย่างมีความสุข และสนุกสนาม</t>
  </si>
  <si>
    <t>โครงการซ่อมแซมศูนย์พัฒนาเด็กเล็ก</t>
  </si>
  <si>
    <t>ราษฎรมีน้ำเพียงพอต่อการ</t>
  </si>
  <si>
    <t>อุปโภค  บริโภค</t>
  </si>
  <si>
    <t>โครงการอบรมกลุ่มแม่บ้าน</t>
  </si>
  <si>
    <t>1.  เพื่อส่งเสริมการจัดตั้งกลุ่ม</t>
  </si>
  <si>
    <t>1.  มีการจัดตั้งกลุ่มเสริมรายได้</t>
  </si>
  <si>
    <t>กลุ่มพัฒนาสตรี กลุ่มอาชีพ</t>
  </si>
  <si>
    <t xml:space="preserve">     เสริม รายได้</t>
  </si>
  <si>
    <t>2.  กลุ่มแม่บ้านมีแนวทาง</t>
  </si>
  <si>
    <t>2.  เพื่อให้แม่บ้านมีแนวทาง</t>
  </si>
  <si>
    <t xml:space="preserve">     ในการหาอาชีพเสริม</t>
  </si>
  <si>
    <t>-  ดอกไม้ประดิษฐ์</t>
  </si>
  <si>
    <t>3.  กลุ่มแม่บ้านมีความรู้ใหม่</t>
  </si>
  <si>
    <t>-  เพื่อสร้างงานสร้างอาชีพให้ชุมชน                                           - เพื่อพัฒนาผลิตภัณฑ์ของชุมชนให้มีคุณภาพ                     - ลดปัญหาการว่างงาน</t>
  </si>
  <si>
    <t>ทั้ง  11  หมู่บ้านได้เข้าร่วมโครงการ</t>
  </si>
  <si>
    <t>ทั้ง  11  หมู่บ้านได้ร่วมงานกีฬา</t>
  </si>
  <si>
    <t>สิ่งแวดล้อมไม่มีมลพิษ</t>
  </si>
  <si>
    <t>เพื่อมีแหล่งน้ำทางการเกษตร และเป็นแหล่งเพาะพันธ์สัตว์น้ำตามธรรมชาติ</t>
  </si>
  <si>
    <t>ประชาชนมีแหล่งน้ำสำหรับทำการเกษตร และมีแหล่งหาปลาดำรงชีวิต</t>
  </si>
  <si>
    <t xml:space="preserve">โครงการก่อสร้างถนน คสล. หมู่ที่  1  </t>
  </si>
  <si>
    <t>โครงการปรับปรุงถนนดิน  หมู่ที่  3</t>
  </si>
  <si>
    <t>โครงการปรับปรุงถนนดินและลูกรัง   หมู่ที่  3</t>
  </si>
  <si>
    <t>บริเวณเชื่อมถนนใหญ่-สถานีอนามัยแห่งใหม่ ท่อระบายน้ำ ขนาด 0.40 x1.00 เมตร ระยะทาง 500 เมตร</t>
  </si>
  <si>
    <t>โครงการวางท่อระบายน้ำ  หมู่ที่  3</t>
  </si>
  <si>
    <t>โครงการจัดซื้อวัสดุอุปกรณ์สำหรับการกีฬา</t>
  </si>
  <si>
    <t>โครงการจัดหารถเก็บขยะ</t>
  </si>
  <si>
    <t>1.  เพื่อให้มีรถเก็บขยะเพียงพอ</t>
  </si>
  <si>
    <t>รถขยะ  1  คัน</t>
  </si>
  <si>
    <t>1.  มีรถเก็บขยะเพียงพอในการ</t>
  </si>
  <si>
    <t>โครงการรณรงค์ให้</t>
  </si>
  <si>
    <t>1.  เพื่อให้ราษฏรมีส่วนร่วม</t>
  </si>
  <si>
    <t>ประชาชนร่วมกันรักษาความ</t>
  </si>
  <si>
    <t xml:space="preserve">    รักษาทรัพยากรธรรมชาติ</t>
  </si>
  <si>
    <t xml:space="preserve">    และสิ่งแวดล้อม</t>
  </si>
  <si>
    <t>2.  เพื่อให้บ้านเมืองน่าอยู่</t>
  </si>
  <si>
    <t>2.  บ้านเมืองน่าอยู่</t>
  </si>
  <si>
    <t>ทั้ง  11  หมู่บ้านได้เข้าร่วม</t>
  </si>
  <si>
    <t>ถนนประชาอุทิศ 5 จุด จุดละ 7 ท่อน ขนาดท่อ 0.40 x1.00 เมตร รวม 35 ท่อน</t>
  </si>
  <si>
    <t>เพื่อให้ประชาชนมีน้ำใช้เพียงพอต่อการอุปโภคบริโภค</t>
  </si>
  <si>
    <t>โครงการสงเคราะห์  ผู้สูงอายุ</t>
  </si>
  <si>
    <t>โครงการขุดลอดหนองกำแมด  หมู่ที่  5</t>
  </si>
  <si>
    <t>โครงการขุดลอกหนองขัน  หมู่ที่  4</t>
  </si>
  <si>
    <t>โครงการปรับปรุงถนนดินและลูกรัง   หมู่ที่  4</t>
  </si>
  <si>
    <t>โครงการก่อสร้างรางระบายน้ำ  หมู่ที่  6</t>
  </si>
  <si>
    <t>โครงการก่อสร้างรางระบายน้ำ หมู่ที่  6</t>
  </si>
  <si>
    <t>โครงการก่อสร้างรางระบายน้ำ หมูที่ 5</t>
  </si>
  <si>
    <t>โครงการสนับสนุนในการ</t>
  </si>
  <si>
    <t>1.  เพื่อให้ราษฎรได้รับการ</t>
  </si>
  <si>
    <t>ทำเกษตร</t>
  </si>
  <si>
    <t xml:space="preserve">     สนับสนุนในการทำการ</t>
  </si>
  <si>
    <t>-  จัดหาปุ๋ย</t>
  </si>
  <si>
    <t>-  จัดหายากำจัดศัตรูพืช</t>
  </si>
  <si>
    <t>-  จัดหาเครื่องมือเครื่องไม้ใน</t>
  </si>
  <si>
    <t xml:space="preserve">    ในการทำการเกษตร</t>
  </si>
  <si>
    <t>-  ให้เงินทุนหมุนเวียน</t>
  </si>
  <si>
    <t xml:space="preserve">     ในการเกษตร</t>
  </si>
  <si>
    <t>-  กิจกรรมอันเป็นการสนับ</t>
  </si>
  <si>
    <t xml:space="preserve">   สนุนในการทำการเกษตร</t>
  </si>
  <si>
    <t xml:space="preserve">     ยากำจัดศัตรูพืช เมล็ด</t>
  </si>
  <si>
    <t>โครงการก่อสร้างรางระบายน้ำ  หมู่ที่  10</t>
  </si>
  <si>
    <t>จากบ้านแม่บัวกัน ยาวประมาณ 300 เมตร</t>
  </si>
  <si>
    <t>จากบ้านนายสมศรีถึงบ้านนางศรีไพร</t>
  </si>
  <si>
    <t>โครงการก่อสร้างถนนดินลูกรัง  หมู่ที่  3</t>
  </si>
  <si>
    <t>กว้าง 5 เมตร ยาว 100 เมตร บริเวณข้างบ้านนายเหล็ง คงคาพันธ์</t>
  </si>
  <si>
    <t>โครงการก่อสร้างถนนลูกรัง หมู่ที่ 6</t>
  </si>
  <si>
    <t>จากดอนปู่ตาไปห้วยข้าวสารถึงนานายเล่ห์</t>
  </si>
  <si>
    <t>จากบ้านพ่อบุญเพ็ง ความยาวประมาณ 600 เมตร</t>
  </si>
  <si>
    <t>จากสามแยกบ้านนายบุญเพ็งถึงสนามกีฬา ยาว 700 เมตร</t>
  </si>
  <si>
    <t>โครงการก่อสร้างถนนดินลูกรัง  หมู่ที่  11</t>
  </si>
  <si>
    <t>จากบ้านอาจารย์บัณฑิตวงค์ถึงผายน้ำล้น  ยาว  100  เมตร</t>
  </si>
  <si>
    <t>บริเวณสุดถนน  คสล.ถึงท่าล้อ  ระยะทาง  150 เ มตร</t>
  </si>
  <si>
    <t>ซอยหลังโรงเรียนโนนชาดผดุงวิทย์ถึงนานายทองพูน พิมพ์ศรี</t>
  </si>
  <si>
    <t>43</t>
  </si>
  <si>
    <t>4.  ยุทธศาสตร์ด้านการวางแผน การส่งเสริมการลงทุน พาณิชยกรรมและการท่องเที่ยว</t>
  </si>
  <si>
    <t>เพื่อมีแหล่งน้ำทางการเกษตร และเป็นแหล่งเพาะพันธุ์สัตว์น้ำตามธรรมชาติ</t>
  </si>
  <si>
    <t>ตามแบบมาตรฐานฝายนำล้น</t>
  </si>
  <si>
    <t>เพื่อป้องกันน้ำท่วมขังตามถนนภายในหมู่บ้าน</t>
  </si>
  <si>
    <t>ไม่มีน้ำท่วมขัง อำนวยความสะดวกในการเดินทาง</t>
  </si>
  <si>
    <t>โครงการส่งเสริมประชาคม</t>
  </si>
  <si>
    <t>1.  เพื่อให้ราษฎรมีส่วนร่วม</t>
  </si>
  <si>
    <t>1.  ราษฎรมีส่วนร่วมในการ</t>
  </si>
  <si>
    <t>หมู่บ้าน/ตำบล</t>
  </si>
  <si>
    <t xml:space="preserve">     ในการบริหารขององค์การ</t>
  </si>
  <si>
    <t xml:space="preserve">     บริหารงานของ อบต.</t>
  </si>
  <si>
    <t xml:space="preserve">      บริหารส่วนตำบล</t>
  </si>
  <si>
    <t xml:space="preserve">      -  วางแผน</t>
  </si>
  <si>
    <t xml:space="preserve">      -  จัดซื้อ  จัดจ้าง</t>
  </si>
  <si>
    <t xml:space="preserve">      -  ฯลฯ</t>
  </si>
  <si>
    <t>2.  ชุมชนเข้มแข็ง</t>
  </si>
  <si>
    <t>2.  เพื่อให้ชุมชนเข้มแข็ง</t>
  </si>
  <si>
    <t xml:space="preserve">     เป็นไปตามความต้องการ</t>
  </si>
  <si>
    <t xml:space="preserve">     ของราษฎร</t>
  </si>
  <si>
    <t xml:space="preserve">4.  เพื่อให้การแก้ไขปัญหา </t>
  </si>
  <si>
    <t xml:space="preserve">     สะดวก และตรงจุด</t>
  </si>
  <si>
    <t>และจัดการขยะ</t>
  </si>
  <si>
    <t>โครงการรวบรวมภูมิปัญญาท้องถิ่น</t>
  </si>
  <si>
    <t xml:space="preserve">     เสริมจากอาชีพหลัก</t>
  </si>
  <si>
    <t xml:space="preserve">     สนับสนุนกีฬาพื้นบ้าน</t>
  </si>
  <si>
    <t xml:space="preserve">    สนับสนุนกีฬาพื้นบ้าน</t>
  </si>
  <si>
    <t xml:space="preserve">     สามัคคี ของประชาชน</t>
  </si>
  <si>
    <t>เมืองศรีไค</t>
  </si>
  <si>
    <t>โครงการก่อสร้างคลองระบายน้ำ  หมู่ที่  6</t>
  </si>
  <si>
    <t>จากบ้านนายสมชาย กานังถึงบ้านนายหลอด  วงมาเกษ</t>
  </si>
  <si>
    <t>62</t>
  </si>
  <si>
    <t>81</t>
  </si>
  <si>
    <t>โครงการสนับสนุนให้มีตลาดชุมชน</t>
  </si>
  <si>
    <t>ความคิดเห็น</t>
  </si>
  <si>
    <t>หมู่ที่ 7</t>
  </si>
  <si>
    <t>โครงการก่อสร้างถนน คสล.  หมู่ที่  9</t>
  </si>
  <si>
    <t>โครงการวารสารตำบล</t>
  </si>
  <si>
    <t>1.  เพื่อสืบทอดวัฒนธรรมและ</t>
  </si>
  <si>
    <t>1.  สืบทอดวัฒนธรรมและ</t>
  </si>
  <si>
    <t>วัฒนธรรม/ประเพณีท้องถิ่น</t>
  </si>
  <si>
    <t xml:space="preserve">     ประเพณีท้องถิ่น ให้ดำเนิน</t>
  </si>
  <si>
    <t>ไม่น้อยกว่า  1  กิจกรรม</t>
  </si>
  <si>
    <t xml:space="preserve">     ประเพณีท้องถิ่นให้ดำเนิน</t>
  </si>
  <si>
    <t xml:space="preserve">-  วันเข้าพรรษา        </t>
  </si>
  <si>
    <t xml:space="preserve">     สืบต่อไป</t>
  </si>
  <si>
    <t xml:space="preserve">-  วันออกพรรษา      </t>
  </si>
  <si>
    <t>2.  เพื่อสนับสนุนกิจกรรมทาง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</si>
  <si>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</si>
  <si>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</si>
  <si>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</si>
  <si>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</si>
  <si>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</si>
  <si>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ผลที่คาดว่าจะได้รับ</t>
  </si>
  <si>
    <t>หน่วยงาน</t>
  </si>
  <si>
    <t>(ผลผลิตของโครงการ)</t>
  </si>
  <si>
    <t>รับผิดชอบ</t>
  </si>
  <si>
    <t>รายละเอียดโครงการพัฒนา</t>
  </si>
  <si>
    <t>1.  ยุทธศาสตร์ด้านโครงสร้างพื้นฐาน</t>
  </si>
  <si>
    <t>-  เครื่องจักสาน</t>
  </si>
  <si>
    <t xml:space="preserve">     ให้กับกลุ่มแม่บ้าน</t>
  </si>
  <si>
    <t xml:space="preserve">      จากอาชีพหลัก</t>
  </si>
  <si>
    <t>-  อื่น ๆ</t>
  </si>
  <si>
    <t>4.  เพื่อให้กลุ่มแม่บ้านมีรายได้</t>
  </si>
  <si>
    <t>โครงการวางท่อระบายน้ำ  หมู่ที่  10</t>
  </si>
  <si>
    <t>1.  เพื่อให้การจัดเก็บภาษีมี</t>
  </si>
  <si>
    <t>ทั้ง  10  หมู่บ้าน</t>
  </si>
  <si>
    <t xml:space="preserve">     ภาพมากขึ้น</t>
  </si>
  <si>
    <t>ที่ดิน</t>
  </si>
  <si>
    <t>2.  เพื่อเป็นฐานข้อมูลใน</t>
  </si>
  <si>
    <t>รวมทั้งสิ้น</t>
  </si>
  <si>
    <t>โครงการก่อสร้างถนนดิน  หมู่ที่  10</t>
  </si>
  <si>
    <t>จากโค้งวัดป่าหนองตาสี รอบด้านข้าง วสส.</t>
  </si>
  <si>
    <t>ทางรอบบ้านถึงหลักบ้าน กว้าง 4 เมตร ยาว 150 หนา 0.50 เมตร</t>
  </si>
  <si>
    <t>โครงการซ่อมแซมถนนลูกรัง  หมู่ที่  10</t>
  </si>
  <si>
    <t>โครงการวางท่อระบายน้ำ หมู่ที่  10</t>
  </si>
  <si>
    <t>โครงการก่อสร้างถนน คสล.  หมู่ที่  11</t>
  </si>
  <si>
    <t>โครงการปรับปรุงถนนลูกรัง  หมู่ที่  11</t>
  </si>
  <si>
    <t xml:space="preserve">     การเกษตร</t>
  </si>
  <si>
    <t>โครงการสร้างศูนย์แสดง</t>
  </si>
  <si>
    <t>และจำหน่วยสินค้า OTOP</t>
  </si>
  <si>
    <t>ซอย อ.อ่าง ระหว่างรั้ว ม.อุบล ถึงห้วยตองแวด 2 ข้างทาง ขนาดท่อ 0.60 x  1 เมตร ระยะทาง 1,500 เมตร จำนวน 3,000 ท่อน พร้อมบ่อพัก</t>
  </si>
  <si>
    <t>โครงการขุดลอกล่องน้ำพรมชัย  หมู่ที่  8</t>
  </si>
  <si>
    <t>87</t>
  </si>
  <si>
    <t>103</t>
  </si>
  <si>
    <t>104</t>
  </si>
  <si>
    <t>105</t>
  </si>
  <si>
    <t>112</t>
  </si>
  <si>
    <t xml:space="preserve">  พัฒนา</t>
  </si>
  <si>
    <t>5.  องค์กรมีความมั่นคง</t>
  </si>
  <si>
    <t>9</t>
  </si>
  <si>
    <t>เพื่อส่งเสริมและสนับสนุน</t>
  </si>
  <si>
    <t>โครงการส่งเสริมสนับสนุน</t>
  </si>
  <si>
    <t>1.</t>
  </si>
  <si>
    <t>โครงการแข่งขันกีฬา</t>
  </si>
  <si>
    <t>ประชาชนทั้ง  11  หมู่บ้าน</t>
  </si>
  <si>
    <t>ยุทธศาสตร์ด้านส่งเสริมคุณภาพชีวิต</t>
  </si>
  <si>
    <t>1)  ยุทธศาสตร์ด้านพัฒนาโครงสร้างพื้นฐาน</t>
  </si>
  <si>
    <t>เกิดศูนย์ หรือหมู่บ้านเศรษฐกิจ</t>
  </si>
  <si>
    <t>พอเพียงที่เป็นแบบอย่างอย่าง</t>
  </si>
  <si>
    <t>น้อย  1  แห่ง</t>
  </si>
  <si>
    <t xml:space="preserve">    กับปริมาณขยะ</t>
  </si>
  <si>
    <t xml:space="preserve">    จัดเก็บขยะ</t>
  </si>
  <si>
    <t>2.  เพื่อให้เขตพื้นที่สะอาด</t>
  </si>
  <si>
    <t>2.  เขตพื้นที่ อบต.เมืองศรีไค</t>
  </si>
  <si>
    <t xml:space="preserve">    เป็นระเบียบเรียบร้อย</t>
  </si>
  <si>
    <t xml:space="preserve">    สะอาด เป็นระเบียบ</t>
  </si>
  <si>
    <t>โครงการปรับปรุงถนนดิน  หมู่ที่  10</t>
  </si>
  <si>
    <t>โครงการปรับปรุงถนนดิน หมู่ที่  10</t>
  </si>
  <si>
    <t>ตำบลเมืองศรีไค</t>
  </si>
  <si>
    <t>1.  เพื่อให้แต่ละหมู่บ้านมี</t>
  </si>
  <si>
    <t>1.  แผนชุมชน  11 หมู่บ้าน</t>
  </si>
  <si>
    <t>2.  เพื่อเป็นข้อมูลพื้นฐาน</t>
  </si>
  <si>
    <t xml:space="preserve">     เพื่อการพัฒนา</t>
  </si>
  <si>
    <t>2.  ข้อมูลพื้นฐานเพื่อการ</t>
  </si>
  <si>
    <t>1.  เพื่อให้ราษฎรมีความรู้ใหม่</t>
  </si>
  <si>
    <t>1.  ราษฎรมีความรู้ใหม่ใน</t>
  </si>
  <si>
    <t xml:space="preserve">     ในการทำการเกษตร</t>
  </si>
  <si>
    <t xml:space="preserve">     การทำการเกษตร</t>
  </si>
  <si>
    <t>โครงการก่อสร้างรางระบายน้ำ หมูที่ 4</t>
  </si>
  <si>
    <t>นักเรียน นักศึกษา และผู้ด้อย</t>
  </si>
  <si>
    <t>โอกาสทางการศึกษาได้รับการ</t>
  </si>
  <si>
    <t>สงเคราะห์ไม่น้อยกว่า 100 คน</t>
  </si>
  <si>
    <t>ราษฎรทั้ง  11 หมู่บ้าน ใช้ศูนย์</t>
  </si>
  <si>
    <t>ทั้ง  11  หมู่บ้าน ได้เข้าร่วม</t>
  </si>
  <si>
    <t>สนามเด็กเล่น  1 แห่ง</t>
  </si>
  <si>
    <t>โครงการกิจกรรม ศาลนา</t>
  </si>
  <si>
    <t>ทั้ง  11  หมู่บ้านได้เข้าร่วมกิจกรรม</t>
  </si>
  <si>
    <t>บัญชีสรุปโครงการพัฒนา</t>
  </si>
  <si>
    <t>ยุทธศาสตร์</t>
  </si>
  <si>
    <t>จำนวน</t>
  </si>
  <si>
    <t>งบประมาณ</t>
  </si>
  <si>
    <t>(บาท)</t>
  </si>
  <si>
    <t>รวม</t>
  </si>
  <si>
    <t>2)</t>
  </si>
  <si>
    <t>3)</t>
  </si>
  <si>
    <t>4)</t>
  </si>
  <si>
    <t>6)</t>
  </si>
  <si>
    <t>108</t>
  </si>
  <si>
    <t>116</t>
  </si>
  <si>
    <t>120</t>
  </si>
  <si>
    <t>15</t>
  </si>
  <si>
    <t>16</t>
  </si>
  <si>
    <t>เพื่อพัฒนาเด็กให้ได้รับสารอาหารครบถ้วน</t>
  </si>
  <si>
    <t>นักเรียนในโรงเรียน 2  โรงเรียนและศูนย์พัฒนาเด็กเล็กได้รับการสนับสนุนทุกคน</t>
  </si>
  <si>
    <t>เด็กนักเรียนได้รับอาหารกลางวันทุกคน</t>
  </si>
  <si>
    <t xml:space="preserve">-  ทอดผ้าป่า              </t>
  </si>
  <si>
    <t xml:space="preserve">     วัฒนธรรม/ประเพณีท้องถิ่น</t>
  </si>
  <si>
    <t xml:space="preserve">      วัฒนธรรมและประเพณี</t>
  </si>
  <si>
    <t xml:space="preserve">-  ทอดกฐิน                </t>
  </si>
  <si>
    <t>3.  เพื่อสร้างจิตสำนึกในการ</t>
  </si>
  <si>
    <t xml:space="preserve">       ท้องถิ่น</t>
  </si>
  <si>
    <t>82</t>
  </si>
  <si>
    <t>113</t>
  </si>
  <si>
    <t>มีการดำเนินตามโครงการไม่</t>
  </si>
  <si>
    <t>1.  มีความโปร่งใสตรวจสอบ</t>
  </si>
  <si>
    <t>โครงการก่อสร้างฝายน้ำล้นห้วยข้าวสาร  หมู่ที่  6-11</t>
  </si>
  <si>
    <t>โครงการก่อสร้างถนน คสล.  หมู่ที่  10</t>
  </si>
  <si>
    <t>โครงการขยายผิวจราจรถนน คสล.  หมู่ที่  10</t>
  </si>
  <si>
    <t>ซอยข้างหอพักบัวหลวง  ระยะทาง กว้าง 4 เมตร ยาว 200 เมตร หนา 0.80 เมตรขนาด 0.40 x 1 เมตร 3 จุดจำนวน 18 ท่อน</t>
  </si>
  <si>
    <t xml:space="preserve">โครงการวางท่อระบายน้ำ  หมู่ที่  1 </t>
  </si>
  <si>
    <t>โครงการติดตั้งตู้รับฟัง</t>
  </si>
  <si>
    <t>โครงการสนับสนุนงานประเพณีและวัฒนธรรมท้องถิ่น</t>
  </si>
  <si>
    <t>ได้ร่วมโครงการ</t>
  </si>
  <si>
    <t>โครงการส่งเสริมและสาธิต</t>
  </si>
  <si>
    <t>เศรษฐกิจพอเพียงเฉลิม</t>
  </si>
  <si>
    <t xml:space="preserve">   คณะกรรมการบริหารศูนย์ฯ   2. ค่าใช้จ่ายในการบริหารศูนย์ของเจ้าหน้าที่ประจำศูนย์ 3.  ค่าวัสดุสำนักงาน/วัสดุโฆษณาและเผยแพร่ประชาสัมพันธ์นิทรรศการทางวิชาการ</t>
  </si>
  <si>
    <t>ในชุมชนและหมู่บ้าน</t>
  </si>
  <si>
    <t>3.  เพื่ออนุรักษ์ ส่งเสริมและ</t>
  </si>
  <si>
    <t>4.  เพื่อให้เกิดความรักความ</t>
  </si>
  <si>
    <t>3.  มีการอนุรักษ์  ส่งเสริม และ</t>
  </si>
  <si>
    <t>4.  เกิดความรักความสามัคคี</t>
  </si>
  <si>
    <t>2.เพื่อสนับสนุนการแข่งขันกีฬาในหมู่บ้าน</t>
  </si>
  <si>
    <t>1.ประชาชนให้ความสนใจกับการออกกำลังกาย</t>
  </si>
  <si>
    <t>2.ประชาชนรู้จักใช้เวลาว่างให้เป็นประโยชน์และรู้จักออกกำลังกาย</t>
  </si>
  <si>
    <t>1.เพื่อจัดหา วัดสุอุปกรณ์สำหรับการออกกำลังกายและอุปกรณ์กีฬา</t>
  </si>
  <si>
    <t>- ประเพณีสงกรานต์</t>
  </si>
  <si>
    <t xml:space="preserve">- งานประเพณีการทำบุญต่างๆ          </t>
  </si>
  <si>
    <t>มีพื้นที่สำหรับการทำบ่อบำบัดน้ำเสียและได้รับการแก้ไขปัญหาความเดือดร้อนของประชาชน</t>
  </si>
  <si>
    <t>หมู่บ้านที่ประสบปัญหาน้ำเสียในเขตพื้นที่  11  หมู่บ้าน</t>
  </si>
  <si>
    <t>และชุมชน (กิจกรรม 5 ส.)</t>
  </si>
  <si>
    <t xml:space="preserve">สะอาดบ้านเรือน ที่สาธารณะ  </t>
  </si>
  <si>
    <t>โครงการก่อสร้างบ่อบำบัดน้ำเสีย</t>
  </si>
  <si>
    <t>3. เกิดจิตสำนึกในการหวงแหน</t>
  </si>
  <si>
    <t xml:space="preserve"> วัฒนธรรมและประเพณีท้องถิ่น</t>
  </si>
  <si>
    <t xml:space="preserve">  ประเพณีท้องถิ่น</t>
  </si>
  <si>
    <t>โครงการสนับสนุนทุนการศึกษาในหมู่บ้าน</t>
  </si>
  <si>
    <t>1.  ผู้บริหารสมาชิกมีและ</t>
  </si>
  <si>
    <t xml:space="preserve"> บุคลากรประสิทธิภาพในการ</t>
  </si>
  <si>
    <t xml:space="preserve"> ทำงานเพิ่มขึ้น</t>
  </si>
  <si>
    <t xml:space="preserve">3. ผู้บริหาร สมาชิก </t>
  </si>
  <si>
    <t>สมรรถภาพองค์ความรู้ให้แก่</t>
  </si>
  <si>
    <t>สมาชิกสภา และผู้บริหาร</t>
  </si>
  <si>
    <t xml:space="preserve">    </t>
  </si>
  <si>
    <t>โครงการก่อสร้างซ่อมแซมถนนลูกรัง  หมู่ที่  9</t>
  </si>
  <si>
    <t xml:space="preserve">จากสี่แยกโรงเรียนถึงนานายสี  คำพะทา กว้าง 4 เมตร ยาว 1,500 เมตร หนา 0.20 เมตร </t>
  </si>
  <si>
    <t>72</t>
  </si>
  <si>
    <t>73</t>
  </si>
  <si>
    <t>76</t>
  </si>
  <si>
    <t>78</t>
  </si>
  <si>
    <t>92</t>
  </si>
  <si>
    <t>94</t>
  </si>
  <si>
    <t>98</t>
  </si>
  <si>
    <t>99</t>
  </si>
  <si>
    <t xml:space="preserve">    ทำการ เกษตร</t>
  </si>
  <si>
    <t>2.  เพื่อแบ่งเบาภาระค่าใช้</t>
  </si>
  <si>
    <t xml:space="preserve">     จ่ายในการเกษตร</t>
  </si>
  <si>
    <t>10</t>
  </si>
  <si>
    <t>12</t>
  </si>
  <si>
    <t>117</t>
  </si>
  <si>
    <t>121</t>
  </si>
  <si>
    <t>โครงการส่งเสริมนักเรียน</t>
  </si>
  <si>
    <t>นักศึกษาที่มีความสามารถ</t>
  </si>
  <si>
    <t>พิเศษ</t>
  </si>
  <si>
    <t>136</t>
  </si>
  <si>
    <t>137</t>
  </si>
  <si>
    <t>140</t>
  </si>
  <si>
    <t>141</t>
  </si>
  <si>
    <t>142</t>
  </si>
  <si>
    <t>143</t>
  </si>
  <si>
    <t>144</t>
  </si>
  <si>
    <t>บริเวณซอยบ้านนางสมบูรณ์  แสวงพร</t>
  </si>
  <si>
    <t xml:space="preserve">จากบ้านนายสุรัตน์ ถึงบ้านอาจารย์ชาติ ท่อขนาด 0.40 x 1.00  เมตร ระยะทาง 100 เมตร พร้อมบ่อพัก 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</si>
  <si>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</si>
  <si>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</si>
  <si>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</si>
  <si>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</si>
  <si>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</si>
  <si>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</si>
  <si>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</si>
  <si>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</si>
  <si>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</si>
  <si>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</si>
  <si>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</si>
  <si>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53</t>
  </si>
  <si>
    <t>55</t>
  </si>
  <si>
    <t>56</t>
  </si>
  <si>
    <t>63</t>
  </si>
  <si>
    <t>64</t>
  </si>
  <si>
    <t xml:space="preserve">โครงการก่อสร้างถนน คสล. หมู่ที่  5  </t>
  </si>
  <si>
    <t>จากนานายศรีดา ดาประดิษฐ์ ถึง ห้วยข้าวสาร กว้าง 3 เมตร ยาว 300 เมตร หนา 0.50 เมตร ท่อ 3 ท่อน ขนาด 0.50 x1.00 เมตร</t>
  </si>
  <si>
    <t>บริหารจัดการระบบ</t>
  </si>
  <si>
    <t>2. มีการบริหารจัดการระบบ</t>
  </si>
  <si>
    <t>สารสนเทศ</t>
  </si>
  <si>
    <t xml:space="preserve">     สารสนเทศ</t>
  </si>
  <si>
    <t xml:space="preserve">    สารสนเทศอย่างเป็นดี</t>
  </si>
  <si>
    <t>สะอาด</t>
  </si>
  <si>
    <t xml:space="preserve">     ได้</t>
  </si>
  <si>
    <t>น้อยกว่า  5  กิจกรรม</t>
  </si>
  <si>
    <t xml:space="preserve">    ได้</t>
  </si>
  <si>
    <t>2.  เพื่อป้องกันการทุจริต</t>
  </si>
  <si>
    <t>2.  ป้องกันการทุจริตได้</t>
  </si>
  <si>
    <t>โครงการพัฒนาระบบการ</t>
  </si>
  <si>
    <t>1.  เพื่อพัฒนาระบบการปฏิบัติ</t>
  </si>
  <si>
    <t>มีการพัฒนาระบบการปฎิบัติ</t>
  </si>
  <si>
    <t>ปฏิบัติงาน</t>
  </si>
  <si>
    <t>งานอย่างน้อย 1  งาน</t>
  </si>
  <si>
    <t>ขุดลอกห้วยซัน</t>
  </si>
  <si>
    <t xml:space="preserve">โครงการก่อสร้างถนนดินพร้อมลงลูกรัง หมู่ที่  2 </t>
  </si>
  <si>
    <t>จากนาแม่บรรณ  วงมาเกษ  ถึงสะพานห้วยซัน  กว้าง 4 เมตร ยาว 2,000 เมตร หนา 0.50 เมตรพร้อมวางท่อ  ขนาด 0.60 x 1 เมตร 3จุด  จำนวน15 ท่อน</t>
  </si>
  <si>
    <t xml:space="preserve"> 4,800  ตารางเมตร ลึก 3 เมตร</t>
  </si>
  <si>
    <t>กว้าง 8,000 ตารางเมตร ลึก 3 เมตร</t>
  </si>
  <si>
    <t>พื้นที่  3,200 ตารางเมตร ลึก 3 เมตร</t>
  </si>
  <si>
    <t>โครงการปลูกไม้ยืนต้น</t>
  </si>
  <si>
    <t>1.  เพิ่มพื้นที่สีเขียวในชุมชน</t>
  </si>
  <si>
    <t>2.  เพื่อราษฎรได้ใช้ประโยชน์</t>
  </si>
  <si>
    <t>3.  ชุมชนร่มรื่น</t>
  </si>
  <si>
    <t>โครงการปลูกป่าชุมชน</t>
  </si>
  <si>
    <t>2.  ราษฎรได้ใช้ประโยชน์จาก</t>
  </si>
  <si>
    <t>6.4  การส่งเสริมการกีฬา จารีตประเพณี และวัฒนธรรมอันดีงามของท้องถิ่น</t>
  </si>
  <si>
    <t>จากบ้านนางน้อย แก้วกัญญา ถึง นายเล่ห์  สุดแสดง ทั้งสองฝั่งทาง ระยะทาง  500 เมตร รางระบายน้ำกว้าง 0.40 เมตร ลึก 0.40 เมตร ฝาตะแกรงเหล็ก ขนาด 0.60 มิลลิเมตร</t>
  </si>
  <si>
    <t>จากศาลากลางบ้าน ถึง บ้านนายปราโมทย์ ระยะทาง 300 เมตร  รางระบายน้ำกว้าง 0.40 เมตร ลึก 0.40 เมตร ฝาตะแกรงเหล็ก ขนาด 0.60 มิลลิเมตร</t>
  </si>
  <si>
    <t>โครงการปรับปรุงถนนดิน หมู่ที่  7</t>
  </si>
  <si>
    <t>โครงการปรับปรุงถนนลูกรัง  หมู่ที่  7</t>
  </si>
  <si>
    <t>จากหมู่บ้านถึงฝายน้ำ  กว้าง 4  เมตร  ระยะทาง 2,000 เมตร หนา 0.10 เมตร</t>
  </si>
  <si>
    <t>จากนานายฟอง  วงมาเกษ จดนานายวิชัย เนตรสาร  กว้าง 3 เมตร ยาว 300 เมตร หนา 0.30 เมตร</t>
  </si>
  <si>
    <t xml:space="preserve">โครงการก่อสร้างถนนดิน  หมู่ที่  1   </t>
  </si>
  <si>
    <t>2.  กีฬาและสันทนาการได้รับ</t>
  </si>
  <si>
    <t xml:space="preserve">     สันทนาการให้กับราษฎร</t>
  </si>
  <si>
    <t xml:space="preserve">      การพัฒนา</t>
  </si>
  <si>
    <t>โครงการวางท่อระบายน้ำ  หมู่ที่ 4</t>
  </si>
  <si>
    <t>โครงการก่อสร้างถนน คสล. หมู่ที่  4</t>
  </si>
  <si>
    <t>โครงการอาหารกลางวัน</t>
  </si>
  <si>
    <t>โครงการอาหารเสริม(นม)</t>
  </si>
  <si>
    <t>ในเขตตำบลเมืองศรีไค</t>
  </si>
  <si>
    <t>2</t>
  </si>
  <si>
    <t>3</t>
  </si>
  <si>
    <t>4</t>
  </si>
  <si>
    <t>5</t>
  </si>
  <si>
    <t>6</t>
  </si>
  <si>
    <t>โครงการเพิ่มประสิทธิภาพ</t>
  </si>
  <si>
    <t>พัฒนาบุคลากร เสริมสร้างขีด</t>
  </si>
  <si>
    <t>2.  เพื่อให้การดำเนินงานและ</t>
  </si>
  <si>
    <t>1.  เพื่ออบรมให้ความรู้เกี่ยว</t>
  </si>
  <si>
    <t>1.   ประชาชนมีความรู้เกี่ยว</t>
  </si>
  <si>
    <t xml:space="preserve">     กับความปลอดภัยในชีวิต</t>
  </si>
  <si>
    <t xml:space="preserve">     และทรัพย์สินของประชาชน</t>
  </si>
  <si>
    <t>2.  เพื่อเสริมสร้างความปลอด</t>
  </si>
  <si>
    <t>2.  มีการเสริมสร้างความ</t>
  </si>
  <si>
    <t xml:space="preserve">    ภัยในชีวิตและทรัพย์สิน</t>
  </si>
  <si>
    <t>3.  เพื่อบรรเทาความปลอดภัย</t>
  </si>
  <si>
    <t xml:space="preserve">    ในชีวิตและทรัพย์สิน</t>
  </si>
  <si>
    <t>1  ค่าใช้จ่ายในการจัดประชุม</t>
  </si>
  <si>
    <t>ทั้ง  11 หมู่บ้านได้รับการอบรม</t>
  </si>
  <si>
    <t>5)  ยุทธศาสตร์การบริหารจัดการและการอนุรักษ์</t>
  </si>
  <si>
    <t>ทรัพยากรธรรมชาติ  และสิ่งแวดล้อม</t>
  </si>
  <si>
    <t>จากบ้านพ่อผาย ถึง นายสมร  มีลาภ  กว้าง 6  เมตร ยาว 1,500 เมตร หนา 0.80 เมตรพร้อมวางท่อ  ขนาด 0.40 x 1 เมตร 2 จุดจำนวน 12 ท่อน</t>
  </si>
  <si>
    <t>เด็กนักเรียนได้รับอาหารเสริม(นม)ทุกคน</t>
  </si>
  <si>
    <t xml:space="preserve">     สะดวก และตรงจุดขึ้น</t>
  </si>
  <si>
    <t>6.  ยุทธศาสตร์ด้านการศาสนา ศิลปะวัฒนธรรม จารีตประเพณี และภูมิปัญญาท้องถิ่น</t>
  </si>
  <si>
    <t>เทศบาลตำบลเมืองศรีไค</t>
  </si>
  <si>
    <t>ซอยบ้านนายบัวพัน  บัวศรียอด ขนาดท่อ 0.80 x 1 เมตร ระยะทาง 100 เมตร พร้อมบ่อพัก</t>
  </si>
  <si>
    <t>บริเวณเส้นวิทยาลัยสาธารณสุข ระหว่าง หมู่ที่  2 และ หมู่ที่  3 จดถนนใหญ่ ระยะทาง 300 เมตร ขนาดท่อ 0.80 x1.00 เมตร ระยทาง 1,000 เมตร จำนวน 10 ท่อน พร้อมบ่อพัก</t>
  </si>
  <si>
    <t xml:space="preserve">ซอยข้างกำแพงวิทยาลัยสาธารณสุขสิรินธรจดเขตตำบลธาตุ  ข้างหอพักดีจริง   กว้าง 4 เมตร ระยะทาง  500 เมตร  หนา 0.50 เมตร (ตัดถนนเส้นหน้าวิทยาลัยสาธารณสุขสิรินธร.) </t>
  </si>
  <si>
    <t>โครงการพัฒนาและปรับปรุง</t>
  </si>
  <si>
    <t>การเพิ่มขึ้นของการจัดเก็บราย</t>
  </si>
  <si>
    <t>1.  จัดสรรบุคลากรให้เพียงพอ</t>
  </si>
  <si>
    <t>ระบบการจัดเก็บรายได้</t>
  </si>
  <si>
    <t>ได้อย่างน้อย  5%</t>
  </si>
  <si>
    <t xml:space="preserve">     ในการจัดเก็บรายได้</t>
  </si>
  <si>
    <t>2.  การจัดเก็บรายได้มีประสิทธิ</t>
  </si>
  <si>
    <t xml:space="preserve">    ภาพและประสิทธิผล</t>
  </si>
  <si>
    <t>โครงการจัดทำข้อมูล</t>
  </si>
  <si>
    <t>มีข้อมูลสำหรับการตัดสินใจ</t>
  </si>
  <si>
    <t>1.  มีข้อมูลในการพัฒนา</t>
  </si>
  <si>
    <t>ราษฎรภายในตำบล 11  หมู่บ้าน</t>
  </si>
  <si>
    <t>ได้สนับสนุนกิจกรรมทาง</t>
  </si>
  <si>
    <t>7.  ยุทธศาสตร์ด้านการบริหารจัดการและการสนับสนุนการปฏิบัติภารกิจของส่วนราชการ</t>
  </si>
  <si>
    <t>1</t>
  </si>
  <si>
    <t>เพื่อให้ราษฎรสัญจรไปมาสะดวก</t>
  </si>
  <si>
    <t>มีถนนสัญจรไปมาสะดวก</t>
  </si>
  <si>
    <t xml:space="preserve">3.  ยุทธศาสตร์ด้านการจัดระเบียบชุมชน สังคม และการรักษา ความสงบเรียบร้อย </t>
  </si>
  <si>
    <t>1.  ประชาชนมีความเข้าใจ</t>
  </si>
  <si>
    <t xml:space="preserve">    เกี่ยวกับเศรษฐกิจพอเพียง</t>
  </si>
  <si>
    <t>พระเกียรติ</t>
  </si>
  <si>
    <t>ซอยแจ่มจันทร์ ถนน คสล.  กว้าง 4 เมตร ยาว 70 เมตร หนา 0.15 เมตร</t>
  </si>
  <si>
    <t xml:space="preserve">โครงการก่อสร้างถนน คสล. หมู่ที่  4 </t>
  </si>
  <si>
    <t>2.  การจัดการขยะมีประสิทธิ</t>
  </si>
  <si>
    <t xml:space="preserve">     ภาพ และประสิทธิผล</t>
  </si>
  <si>
    <t>โครงการสงเคราะห์นักเรียน</t>
  </si>
  <si>
    <t>2.  สนับสนุนกิจกรรมทาง</t>
  </si>
  <si>
    <t>1.  เพื่อสร้างความเข้าใจเกี่ยว</t>
  </si>
  <si>
    <t xml:space="preserve">     กับเศรษฐกิจพอเพียง</t>
  </si>
  <si>
    <t>ประชาชนในเขตพื้นที่</t>
  </si>
  <si>
    <t>สนับสนุน</t>
  </si>
  <si>
    <t>2.  แบ่งเบาภาระค่าใช้จ่าย</t>
  </si>
  <si>
    <t xml:space="preserve">     พันธุ์พืชเครื่องมือเครื่องใช้  </t>
  </si>
  <si>
    <t>-  จัดหาเมล็ดพันธุ์พืช</t>
  </si>
  <si>
    <t xml:space="preserve">     เงินทุนหมุนเวียนในการ</t>
  </si>
  <si>
    <t>เพื่อการอนุรักษ์ภูมิปัญญาท้องถิ่นและวัฒนธรรมท้องถิ่น</t>
  </si>
  <si>
    <t>ทั้ง  11  หมู่บ้าน</t>
  </si>
  <si>
    <t>มีการรวบรวมภูมิปัญญาท้องถิ่นและวัฒนธรรมท้องถิ่นอย่างเป็นระบบ</t>
  </si>
  <si>
    <t>เพื่อให้ประชาชนมีไฟฟ้าใช้อย่างทั่วถึง</t>
  </si>
  <si>
    <t xml:space="preserve">    การเกษตร</t>
  </si>
  <si>
    <t>โครงการซ่อมแซมถนนลูกรัง ภายในหมู่ที่  2</t>
  </si>
  <si>
    <t>โครงการปรับปรุงซ่อมแซมระบบประปาหมู่บ้าน</t>
  </si>
  <si>
    <t>เทศบาลตำบลเมืองศรีไค  อำเภอวารินชำราบ จังหวัดอุบลราชธานี</t>
  </si>
  <si>
    <t>มีการส่งเสริมสถาบันครอบครัว</t>
  </si>
  <si>
    <t>54</t>
  </si>
  <si>
    <t>58</t>
  </si>
  <si>
    <t>7</t>
  </si>
  <si>
    <t xml:space="preserve">     ห่วงแหนวัฒนธรรมและ</t>
  </si>
  <si>
    <t>โครงการขุดลอกร่องคุ้ม  หมู่ที่  6</t>
  </si>
  <si>
    <t>บริเวณซอยบ้านนายไสว  พิมมะทา  ถนน คสล. กว้าง 3 เมตร ยาว 500 เมตร หนา 0.15 เมตร</t>
  </si>
  <si>
    <t xml:space="preserve">โครงการก่อสร้างถนน คสล.  หมู่ที่  3 </t>
  </si>
  <si>
    <t>โครงการก่อสร้างถนน คสล.  หมู่ที่  7</t>
  </si>
  <si>
    <t>หมู่ที่ 8</t>
  </si>
  <si>
    <t>อย่างน้อย 3  เดือน/ครั้ง</t>
  </si>
  <si>
    <t xml:space="preserve">     ของประชาชน</t>
  </si>
  <si>
    <t>2.  ยุทธศาสตร์ด้านส่งเสริมคุณภาพชีวิต</t>
  </si>
  <si>
    <t>11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</si>
  <si>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</si>
  <si>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</si>
  <si>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</si>
  <si>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</si>
  <si>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</si>
  <si>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</si>
  <si>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</si>
  <si>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</si>
  <si>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</si>
  <si>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</si>
  <si>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</si>
  <si>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</si>
  <si>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</si>
  <si>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</si>
  <si>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</si>
  <si>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</si>
  <si>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</si>
  <si>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</si>
  <si>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</si>
  <si>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</si>
  <si>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</si>
  <si>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</si>
  <si>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</si>
  <si>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    ของประชาชน</t>
  </si>
  <si>
    <t>โครงการปรับปรุงถนนดิน  หมู่ที่  7</t>
  </si>
  <si>
    <t xml:space="preserve">    เดือดร้อนของประชาชนได้</t>
  </si>
  <si>
    <t xml:space="preserve">    ทันท่วงที</t>
  </si>
  <si>
    <t xml:space="preserve">     จากป่าชุมชน</t>
  </si>
  <si>
    <t xml:space="preserve">     ป่าชุมชน</t>
  </si>
  <si>
    <t>โครงการแก้ไขปัญหามลพิษ</t>
  </si>
  <si>
    <t>เพื่อแก้ไขปัญหามลพิษและ</t>
  </si>
  <si>
    <t>และสิ่งแวดล้อม</t>
  </si>
  <si>
    <t>สิ่งแวดล้อม</t>
  </si>
  <si>
    <t>โครงการอินเตอร์เน็ตตำบล</t>
  </si>
  <si>
    <t>อินเตอร์เน็ตตำบล</t>
  </si>
  <si>
    <t>จากกองทุนหมู่บ้านถึงบ้านนายคำหม่อน</t>
  </si>
  <si>
    <t>อาคาร สถานที่ และ สภาพแวดล้อมภายใน และภายนอกอาคารอยู่ในสภาพที่ดีพร้อมใช้งานและสามารถป้องกันอุบัติเหตุที่จะเกิดขึ้นได้</t>
  </si>
  <si>
    <t>โครงการต่อเติมอาคารสถานที่</t>
  </si>
  <si>
    <t>เพื่อพัฒนาศูนย์พัฒนาเด็กเล็กให้ก้าวห้าและมีประสิทธิภาพในด้านอาคาร สถานที่ให้น่าอยู่ยิ่งขึ้น</t>
  </si>
  <si>
    <t>อาคารศูนย์พัฒนาเด็กเล็ก  1 หลัง</t>
  </si>
  <si>
    <t>โครงการวางท่อระบายน้ำ หมู่ที่ 5</t>
  </si>
  <si>
    <t>จากบ่อขยะ ถึง นาพ่อใหญ่มน  แก้วหารอด กว้าง 4 เมตร  ระยะทาง 100 เมตร หนา 0.60 เมตรพร้อมวางท่อ  ขนาด 0.60 x 1 เมตร 1จุดจำนวน  5 ท่อน</t>
  </si>
  <si>
    <t>ซอยบ้านนายดอน  คงศิลา จด ซอยแบ่งเขตหมู่ที่  4  และ หมู่ที่  3 พร้อมวางท่อขนาด 0.40 x 1 เมตร 2 จุดจำนวน 12 ท่อน</t>
  </si>
  <si>
    <t>เพื่อป้องกันน้ำท่วมขัง</t>
  </si>
  <si>
    <t>ไม่มีน้ำท่วมขัง</t>
  </si>
  <si>
    <t>สำนักปลัด</t>
  </si>
  <si>
    <t>เพื่อพัฒนาการเรียนรู้ของเยาวชนก่อนวันเรียน</t>
  </si>
  <si>
    <t>มีเด็กได้รับการพัฒนาก่อนวัยเรียนเพิ่มขึ้น</t>
  </si>
  <si>
    <t>ภายในหมู่บ้าน</t>
  </si>
  <si>
    <t>กว้าง 20 เมตร ยาว 320 เมตร ลึก 3 เมตร</t>
  </si>
  <si>
    <t>โครงการศึกษาดูงานนอก</t>
  </si>
  <si>
    <t>1.  เพื่อนำแนวความคิดใหม่</t>
  </si>
  <si>
    <t>สถานที่</t>
  </si>
  <si>
    <t xml:space="preserve">    ปรับใช้กับงานในพื้นที่</t>
  </si>
  <si>
    <t xml:space="preserve">     ใช้กับการทำงาน</t>
  </si>
  <si>
    <t>2.  เพื่อพัฒนาประสิทธิภาพ</t>
  </si>
  <si>
    <t>2.  บุคลากรมีการทำงานที่มี</t>
  </si>
  <si>
    <t xml:space="preserve">     บุคลากร</t>
  </si>
  <si>
    <t xml:space="preserve">     ประสิทธิภาพ</t>
  </si>
  <si>
    <t>ค่าใช้จ่ายในการบริหารจัดการศูนย์ถ่ายทอดเทคโนโลยีทางการเกษตร</t>
  </si>
  <si>
    <t>เพื่อเป็นค่าใช้จ่ายในการบริหารจัดการศูนย์ถ่ายทอดเทคโนโลยี</t>
  </si>
  <si>
    <t>โครงการก่อสร้างรางระบายน้ำ  หมู่ที่  8</t>
  </si>
  <si>
    <t>โครงการที่ ทต. ดำเนินการเอง</t>
  </si>
  <si>
    <t>หมู่ที่1,2,6, 7,8,9,10,11</t>
  </si>
  <si>
    <t>โครงการขยายเขตประปา  หมู่ที่ 11</t>
  </si>
  <si>
    <t>จากบ้านนางบัวเรียนถึงบ้านนางอ้วน</t>
  </si>
  <si>
    <t xml:space="preserve">โครงการก่อสร้างรางระบายน้ำ หมู่ที่ 11 </t>
  </si>
  <si>
    <t>โครงการก่อสร้างคลองระบายน้ำ หมูที่ 5</t>
  </si>
  <si>
    <t>ถนนสายหลักศรีไค-โพธิ์ใหญ่  ยาว 2,000 เมตร</t>
  </si>
  <si>
    <t>สถาบันครอบครัวเด็ก สตรี และคนชรา</t>
  </si>
  <si>
    <t>2.  เพื่อนำประยุคต์ใช้ในการ</t>
  </si>
  <si>
    <t>3.  เพื่อส่งเสริมการเกษตรที่</t>
  </si>
  <si>
    <t>4.  เพื่อแก้ไขปัญหาการทำ</t>
  </si>
  <si>
    <t xml:space="preserve"> การเกษตรได้รับการพัฒนาอย่างยั่งยืน โดยนำศูนย์ถ่ายทอดเทคโนโลยีเป็นกลไกในการพัฒนา</t>
  </si>
  <si>
    <t>2.  ระบบเศรษฐกิจพอเพียง</t>
  </si>
  <si>
    <t>บูรณะซ่อมบำรุง                        -  หน้าต่าง                               -  เพดานบน                             -  ประตู                                   -  รั้วหน้าอาคาร</t>
  </si>
  <si>
    <t xml:space="preserve">   ได้รับคาวมรู้  เพิ่มเติม</t>
  </si>
  <si>
    <t>3.  เพื่อให้ชุมชนร่มรื่นต่อไป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</si>
  <si>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</si>
  <si>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</t>
  </si>
  <si>
    <t>กว้าง  40 เมตร ยาว 500 เมตร ลึก 3 เมตร</t>
  </si>
  <si>
    <t xml:space="preserve">    งานของเทศบาล</t>
  </si>
  <si>
    <t>บริเวณซอยข้างวัด ระยะทาง 300 เมตร กว้าง 0.40 เมตร ลึก 0.40 เมตร ฝาตะแกรงเหล็ก ขนาด 0.60 มิลลิเมตร</t>
  </si>
  <si>
    <t>โครงการส่งเสริม  สนับสนุนและร่วมจัดกิจกรรมของสภาวัฒนธรรมเทศบาลเพื่อการอนุรักษ์  ฟื้นฟู  พัฒนา  สร้างสรรค์  แลกเปลี่ยน  สืบทอด  หรือเฝ้าระวังทางวัฒนธรรม</t>
  </si>
  <si>
    <t>เพื่ออนุรักษ์  ฟื้นฟู  พัฒนา  สร้างสรรค์  แลกเปลี่ยน  สืบทอด  หรือเฝ้าระวังทางวัฒนธรรม</t>
  </si>
  <si>
    <t>ประชาชนทั้ง  11  หมู่บ้านในเขตเทศบาลมีส่วนร่วมในกิจกรรม</t>
  </si>
  <si>
    <t>ประชาชนได้มีส่วนร่วมในการอนุรักษ์  แลกเปลี่ยนและเฝ้าระวังทางวัฒนธรรม</t>
  </si>
  <si>
    <t>โครงการพัฒนาฐานข้อมูลแหล่งเรียนรู้ทางศาสนา ศิลปะ และวัฒนธรรม</t>
  </si>
  <si>
    <t>เพื่อพัฒนาฐานข้อมูลแหล่งเรียนรู้ทางศาสนา ศิลปะ และวัฒนธรรม</t>
  </si>
  <si>
    <t>ประชาชนในเขตเทศบาลตำบลเมืองศรีไคมีแหล่งเรียนรู้ทางศาสนา ศิลปะ และวัฒนธรรม</t>
  </si>
  <si>
    <t>โครงการวัฒนธรรมไทยสายใยชุมชน</t>
  </si>
  <si>
    <t>โครงการส่งเสริมและสนับสนุนการพัฒนาสื่อปลอดภัยและสร้างสรรค์</t>
  </si>
  <si>
    <t>เพื่อสนับสนุนพัฒนาสื่อสร้างสรรค์ที่มีบทบาท ส่งเสริมการเรียนรู้ของเด็ก เยาวชนและครอบครัว</t>
  </si>
  <si>
    <t>เด็ก เยาวชนและครอบครัวในเขตเทศบาลตำบลเมืองศรีไคทั้ง 11หมู่บ้าน</t>
  </si>
  <si>
    <t>เด็ก เยาวชนและครอบครัวได้รับสื่อปลอดภัยและสร้างสรรค์</t>
  </si>
  <si>
    <t>โครงการบรรพชา/อุปสมบทพระภิกษุ  สามเณร และบวชศีลจาริณี ภาคฤดูร้อน</t>
  </si>
  <si>
    <t>ประชาชนในเขตเทศบาลตำบลเมืองศรีไคเกิดความรู้สึกรักและหวงแหนในวัฒนธรรมของไทยและท้องถิ่น</t>
  </si>
  <si>
    <t>เด็กและเยาวชนในเขตเทศบาลตำบลเมืองศรีไค 11หมู่บ้าน</t>
  </si>
  <si>
    <t>เด็กและเยาวชนในเขตเทศบาลตำบลเมืองศรีไค มีความรู้ความเข้าใจในหลักการปฎิบัติตนตามวิถีพุทธ</t>
  </si>
  <si>
    <t>โครงการอบรมคุณธรรมจริยธรรม ส่งเสริม และสนับสนุนศูนย์พระพุทธศาสนาวันอาทิตย์</t>
  </si>
  <si>
    <t>ประชาชนในเขตเทศบาลตำบลเมืองศรีไคได้นำหลักธรรมคำสอนทางพระพุทธศาสนาไปประยุกต์ใช้ในชีวิตประจำวัน</t>
  </si>
  <si>
    <t>โครงการสนับสนุนการบริหารงานของสภาวัฒนธรรมเทศบาล</t>
  </si>
  <si>
    <t>สภาวัฒนธรรมของเทศบาลตำบลเมืองศรีไค</t>
  </si>
  <si>
    <t>สภาวัฒนธรรมมีความรู้ความเข้าใจเกี่ยวกับการดำเนินงานและบริหารงาน</t>
  </si>
  <si>
    <t>โครงการก่อสร้างถนนลูกรัง หมู่ที่ 4</t>
  </si>
  <si>
    <t>สองฝั่งห้วยตองแวด ทั้งทิศเหนือและทิศใต้</t>
  </si>
  <si>
    <t>ซอยบ้านนายบุญมี ชูหา  ยาว 50 เมตร กว้าง 3 เมตร</t>
  </si>
  <si>
    <t>ซอยข้างบ้านผู้ใหญ่บ้านถึงบ้านนางกวิสรา  สายสุ้ย  กว้าง 3 เมตร ยาว 100 เมตร</t>
  </si>
  <si>
    <t>โครงการก่อสร้างถนนลูกรัง  หมู่ที่  10</t>
  </si>
  <si>
    <t>ซอยบ้านแม่สากล ยาว 500 เมตร</t>
  </si>
  <si>
    <t>จากบ้านนายอำนวย พรมกิ่ง ยาว 100 เมตร</t>
  </si>
  <si>
    <t>จากบ้านนายคำหม่อน บุญตาเพศ ยาว 100 เมตร</t>
  </si>
  <si>
    <t>จากบ้านนายบุญมิถึงบ้านนายสุนทร ความกว้าง 40X50 เซนติเมตรยาว 50 เมตร</t>
  </si>
  <si>
    <t>จากบ้านนางน้อย แก้วกัญญา ถึงบ้านนางสมจิตร พรมโสภา ความกว้าง  40X50 เซนติเมตรยาว 15 เมตร</t>
  </si>
  <si>
    <t>จากบ้านนายอุดร คำบุญมาถึงบ้านนายทรัพย์ บุญรักษ์ ความกว้าง  40X50 เซนติเมตร</t>
  </si>
  <si>
    <t>จากบ้านนางตา แก่นตาน่อยถึงบ้านนางกว้าง แก่นตาน่อย ความกว้าง  40X50 เซนติเมตร ยาว 40 เมตร</t>
  </si>
  <si>
    <t>ปลอดภัยในชีวิตและทรัพย์สิน</t>
  </si>
  <si>
    <t>โครงการส่งเสริมการปลูกพืชหลังนา</t>
  </si>
  <si>
    <t>เพื่อสร้างงานสร้างอาชีพให้ชุมชน                                              - ลดปัญหาการว่างงาน</t>
  </si>
  <si>
    <t xml:space="preserve">จากหน้าวัดถึงถนนใหญ่ ขนาดกว้างประมาณ 3 เมตร ยาว 80 เมตร </t>
  </si>
  <si>
    <t>ศูนย์พัฒนาเด็กเล็ก  สังกัดเทศบาลตำบลเมืองศรีไค</t>
  </si>
  <si>
    <t>โครงการติดตั้งสัญญาณอินเตอร์เน็ตเพื่อการศึกษา</t>
  </si>
  <si>
    <t>เพื่อติดตั้งให้มีสัญญาณอินเตอร์เน็ตใช้ในการสืบค้นเรียนรู้ด้านการศึกษา</t>
  </si>
  <si>
    <t>ศูนย์พัฒนาเด็กเล็กมีประสิทธิภาพในการจัดการเรียนการสอนเพิ่มมากขึ้น</t>
  </si>
  <si>
    <t>โครงการปรับปรุงสนามเด็กเล่น</t>
  </si>
  <si>
    <t>เพื่ปรับปรุงซ่อมแซมสนามเด็กเล่น</t>
  </si>
  <si>
    <t>-มีสนามเด็กเล่นที่สะอาดเหมาะสมและปลอดภัย</t>
  </si>
  <si>
    <t>เพื่อปรับปรุงซ่อมแซมศูนย์พัฒนาเด็กเล็ก</t>
  </si>
  <si>
    <t>ศูนย์พัฒนาเด็กเล็กสังกัดเทศบาลตำบลเมืองศรีไค</t>
  </si>
  <si>
    <t xml:space="preserve">อาคารศูนย์พัฒนาเด็กเล็กมีความมั่นคงถาวร  เหมาะสม ปลอดภัยเอื้อต่อการจัดการเรียนการสอนมากขึ้น </t>
  </si>
  <si>
    <t>โครงการพัฒนาศักยภาพครูผู้ดูแลเด็กและบุคลากรทางการศึกษา</t>
  </si>
  <si>
    <t>เพื่อส่งเสริมพัฒนาศักยภาพครูผู้ดูแลเด็กและบุคลากรทางการศึกษา</t>
  </si>
  <si>
    <t>ครูผู้ดูแลเด็กและบุคลากรทางการศึกษา  สังกัดเทศบาลตำบลเมืองศรีไค</t>
  </si>
  <si>
    <t>ครูผู้ดูแลเด็กและบุคลากรทางการศึกษา มีความรู้ความเข้าใจและมีประสิทธิภาพ</t>
  </si>
  <si>
    <t>โครงการก่อสสร้างเสาธงชาติศูนย์พัฒนาเด็กเล็ก</t>
  </si>
  <si>
    <t>เพื่อก่อสร้างเสาธงชาติและให้มีเสาธงชาติศูนย์พัฒนาเด็กเล็ก</t>
  </si>
  <si>
    <t>ศูนย์พัฒนาเด็กเล็กบ้านโนนงาม  หมู่ที่  7</t>
  </si>
  <si>
    <t>ศูนย์พัฒนาเด็กเล็กได้จัดกิจกรรมการักชาติ การมีวินัย กิจกรรมหน้าเสาธงอย่างถูกต้องและเหมาะสมยิ่งขึ้น</t>
  </si>
  <si>
    <t>โครงการนิเทศภายใน</t>
  </si>
  <si>
    <t>เพื่อส่งเสริมและพัฒนาครูและศูนย์พัฒนาเด็กเล็ก</t>
  </si>
  <si>
    <t>ครูผู้ดูแลเด็ก ผู้ดูแลเด็ก ศูนย์พัฒนาเด็กเล็ก  สังกัดเทศบาลตำบลเมืองสรีไค</t>
  </si>
  <si>
    <t xml:space="preserve">ครูผู้ดูแลเด็ก ผู้ดูแลเด็กมีการพัฒนาในวิชาชีพครูที่ดีขึ้น      ผลสัมฤทธิ์ทางการศึกษาของนักเรียนเพิ่มขึ้น </t>
  </si>
  <si>
    <t>โครงการอบรมเยาวชนสัมพันธ์</t>
  </si>
  <si>
    <t>เพื่อส่งเสริมเด็ก เยาวชน ให้มีความรู้ความเข้าใจ มีทักษะในการดำรงชีวิต</t>
  </si>
  <si>
    <t>เด็ก เยาวชน ในเขตพื้นที่เทศบาลตำบลเมืองศรีไค</t>
  </si>
  <si>
    <t>เด็ก เยาวชน ในเขตพื้นที่เทศบาลตำบลเมืองศรีไคมีคุณภาพชีวิตที่ดีขึ้น</t>
  </si>
  <si>
    <t>เพื่อ ส่งเสริม สนับสนุน การจัดการเรียนการสอนพัฒนาเด็กนักเรียน ทั้ง 4 ด้าน</t>
  </si>
  <si>
    <t>เด็กนักเรียน  ศูนย์พัฒนาเด็กเล็กสังกัดเทศบาลตำบลเมืองศรีไค</t>
  </si>
  <si>
    <t>เด็กนักเรียนมีพัฒนาการทั้ง  4  ด้าน ดีขึ้น</t>
  </si>
  <si>
    <t>โครงการแข่งขันกีฬาสัมพันธ์ศูนย์พัฒนาเด็กเล็ก</t>
  </si>
  <si>
    <t>เพื่อส่งเสริมสุขภาพของเด็กนักเรียน และการมีน้ำใจนักกีฬา รู้แพ้ รู้ชนะ รู้อภัย</t>
  </si>
  <si>
    <t>เด็กนักเรียนมีสุขภาพ  พลานามัยที่แข็งแรง สมบูรณ์ มีน้ำใจนักกีฬา</t>
  </si>
  <si>
    <t>ผู้ปกครองได้มองเห็นความสำคัญของศูนย์พัฒนาเด็กเล็กยิ่งขึ้นและให้ความไว้วางใจในสถานที่ว่าเหมาะสมปลอดภัย</t>
  </si>
  <si>
    <t>สำนักปลัดฯ</t>
  </si>
  <si>
    <t xml:space="preserve">สำนักปลัดฯ </t>
  </si>
  <si>
    <t>กองการศึกษาฯ</t>
  </si>
  <si>
    <t>งานของเทศบาล</t>
  </si>
  <si>
    <t>มีการพัฒนาระบบการปฏิบัติ</t>
  </si>
  <si>
    <t>เกษตรกรมีรายได้</t>
  </si>
  <si>
    <t>กอง</t>
  </si>
  <si>
    <t>การศึกษาฯ</t>
  </si>
  <si>
    <t>เกษตร</t>
  </si>
  <si>
    <t>1.ราษฎรได้รับการสนับสนุน</t>
  </si>
  <si>
    <t xml:space="preserve"> หาปุ๋ย  ยากำจัดศัตรูพืช   </t>
  </si>
  <si>
    <t>2.เพื่อเป็นการเฉลิมพระเกียรติ</t>
  </si>
  <si>
    <t>1.เพื่อเพิ่มพื้นที่สีเขียวในชุมชน</t>
  </si>
  <si>
    <t>1.การจัดเตรียมสิ่งอำนวยความ</t>
  </si>
  <si>
    <t xml:space="preserve">   สะดวกในการบำบัดและ</t>
  </si>
  <si>
    <t xml:space="preserve">  จัดการขยะ เป็นไปด้วยความ</t>
  </si>
  <si>
    <t xml:space="preserve">  เรียบร้อย</t>
  </si>
  <si>
    <t>จัดการองค์กรมีประสิทธิภาพ</t>
  </si>
  <si>
    <t>2. การดำเนินงานและบริหาร</t>
  </si>
  <si>
    <t xml:space="preserve"> มีประสิทธิภาพในการทำงาน</t>
  </si>
  <si>
    <t>1. เพื่อให้ผู้บริหารและสมาชิก</t>
  </si>
  <si>
    <t xml:space="preserve"> เพิ่มขึ้น</t>
  </si>
  <si>
    <t xml:space="preserve"> บริหารจัดการมีประสิทธิภาพ</t>
  </si>
  <si>
    <t xml:space="preserve"> กับผู้บริหารและสมาชิก สภา</t>
  </si>
  <si>
    <t>3.เพื่อเพิ่มเติมความรู้ใหม่ให้</t>
  </si>
  <si>
    <t>โครงการก่อสร้างคลองระบายน้ำ</t>
  </si>
  <si>
    <t>บริเวณเลียบคลองระบายน้ำ ซอยบ้านนายสิน คงคาพันธ์ ถนน คสล. กว้าง 4.00 เมตร ยาว 400 เมตร หนา 0.15 เมตร</t>
  </si>
  <si>
    <t>ซอยนางบุหลันถึงบ้านนายประสิทธิ ควากว้าง 40X50 เซนติเมตร ระยะทาง 100 เมตร</t>
  </si>
  <si>
    <t>จากบ้านนายสายัณ วงมาเกษ ถึง นายบุดดา  สีสันต์ กว้าง 3.00 เตร ยาว 150 เมตร หนา 0.60 เมตร</t>
  </si>
  <si>
    <t>จาก 3 แยก นางสิกา สีพันธ์ จดเขตหมู่ 9 กว้าง 4 เมตร ระยะทาง 300 เมตร หนา 0.80 เมตร</t>
  </si>
  <si>
    <t>โครงการขุดลอกหนองสระวัด หมู่ที่  7</t>
  </si>
  <si>
    <t xml:space="preserve">เส้น จากบ้านนายสมพงษ์ ทองให้ ถึง นายนิคม  ประจนยุทธ  ระยะทาง  300 เมตร ขนาดกว้าง 0.40 เมตร ลึก 0.40 เมตร </t>
  </si>
  <si>
    <t>จากนายสมพงษ์ ทองให้ถึงนายสุข มงคลการ ระยะทาง 150 เมตร รางระบายน้ำกว้าง 0.40 เมตร ลึก 0.40 เมตร ฝา ตะแกรงเหล็ก ขนาด 0.60 มิลลิเมตร</t>
  </si>
  <si>
    <t>โครงการก่อสร้างถนนดิน หมู่ที่ 9</t>
  </si>
  <si>
    <t>จากบ้านนายอุดรถึงสุดเขตตำบลโพธิ์ใหญ่ ยาว 1,000 เมตร</t>
  </si>
  <si>
    <t>จากบ้านนายสมพงษ์ถึงแยกวัดป่า ยาว 1,500 เมตร</t>
  </si>
  <si>
    <t>จากนานายหลอด วงมาเกษ ถึงหนอง     กิมจักร  4X300X0.50 เมตร</t>
  </si>
  <si>
    <t xml:space="preserve">จากลำห้วยตองแวดถึงหนองฮาง ระยะทาง 2 กิโลเมตร และจาก กม.13 ถึงหนองฮาง ระยะทาง 3 กิโลเมตร </t>
  </si>
  <si>
    <t>โครงการก่อสร้างถนนดิน หมู่ที่ 5</t>
  </si>
  <si>
    <t>ประชาชนในเขตพื้นทที่มีแหล่งเงินลงทุน</t>
  </si>
  <si>
    <t>หมู่ที่ 5</t>
  </si>
  <si>
    <t>เพื่อให้ประชาชนในเขตพื้นที่มีแหล่งเงินทุนในการเกษตร</t>
  </si>
  <si>
    <t>โครงการดูแลผู้ป่วยเรื้อรัง</t>
  </si>
  <si>
    <t>โครงการดูแลผู้สูงอายุ- ผู้พิการ</t>
  </si>
  <si>
    <t>ผู้สูงอายุ ผู้พิการ ได้รับการดูแล</t>
  </si>
  <si>
    <t>ราษฎรหมู่ที่ 5</t>
  </si>
  <si>
    <t>โครงการดูแลเด็กด้อยโอกาส</t>
  </si>
  <si>
    <t xml:space="preserve">ราษฏรหมู่ที่ 5 </t>
  </si>
  <si>
    <t>เด็กด้อยโอกาสได้รับการดูแล</t>
  </si>
  <si>
    <t>โครงการซ่อมแซมปะปาหมู่บ้าน หมู่ที่ 8</t>
  </si>
  <si>
    <t>โครงการขุดลอกสระน้ำหนองยาว</t>
  </si>
  <si>
    <t>เส้นทางจากบ้านายสมพงค์ ทองให้ ถึงบ้านนายนิคม ประจญยุทธ ระยะทาง 300 เมตร</t>
  </si>
  <si>
    <t>จากศาลากลางบ้านถึงบ้านนายปราโมทย์ ระยะทาง 300 เมตร</t>
  </si>
  <si>
    <t>จากประปา ถึง บ้านนายวินัย กว้าง 4 ยาว 150 หนา 0.50 พร้อมวางท่อขนาด 0.40 x 1 เมตร 1 จุดจำนวน 6 ท่อน</t>
  </si>
  <si>
    <t xml:space="preserve">จากบ้านนายอำนวย พรมกิ่ง ยาว 100 เมตร จากบ้านนายคำหม่อน บุญตาเพศ </t>
  </si>
  <si>
    <t>จากบ้านพ่อใสถึงตลาด 4X400 เมตร หนา 0.20 ม.</t>
  </si>
  <si>
    <t xml:space="preserve">ซอยข้างบ้านนายบัวพัน  บัวศรียอด  ผิวจราจรกว้าง 4 เมตร ยาว 102 เมตร </t>
  </si>
  <si>
    <t xml:space="preserve">โครงการก่อสร้างถนนดิน  พร้อมวางท่อระบายน้ำ พร้อมบ่อพัก  หมู่ที่  1   </t>
  </si>
  <si>
    <t>โครงการวางท่อระบายน้ำ พร้อมบ่อพัก  หมู่ที่ 4</t>
  </si>
  <si>
    <t>ถนนสายบ้านศรีไค-โพธิ์ใหญ่ ขนาดเส้นผ่าศูนย์กลาง 0.6X1.0 ม. จำนวน 124 ท่อน</t>
  </si>
  <si>
    <t>โครงการก่อสร้างรางระบายน้ำ  พร้อมฝาตะแกรงเหล็ก หมู่ที่  5</t>
  </si>
  <si>
    <t xml:space="preserve">ซอยสนามกีฬากลาง ขนาด  0.40X0.40 เมตร ยาว 10 เมตร </t>
  </si>
  <si>
    <t>เพื่อติดตั้งมุ้งลวดศูนย์พัฒนาเกเล็กในสังกัดเทศบาลตำบลเมืองศรีไค</t>
  </si>
  <si>
    <t>เด็กนักเรียนจะได้มีสุขภาพพลามัยที่</t>
  </si>
  <si>
    <t>โครงการพัฒนาการเรียนรู้สู่ประชาคมอาเซียน</t>
  </si>
  <si>
    <t>เพื่อส่งเสริม  พัฒนาให้ความรู้เกี่ยวกับประชาคมอาเซียน แก่เด็ก เยาวชน  และประชาชน</t>
  </si>
  <si>
    <t>เด็ก และเยาวชนมีความรู้เกี่ยวกับประชาคมอาเซียน มากขึ้น</t>
  </si>
  <si>
    <t xml:space="preserve">โครงการเข้าร่วมการจัดงานมหกรรมการจัดการศึกษาท้องถิ่น </t>
  </si>
  <si>
    <t>ครูและบุคลากรทางการศึกษา</t>
  </si>
  <si>
    <t>พัฒนาครูและบุคลากรการศึกษาในด้านพัฒนาการศึกษา</t>
  </si>
  <si>
    <t>-เพื่อให้ครูและบุคลากรทางการศึกษา/ผู้ดูแลเด็ก เข้าร่วมงานมหกรรมการจัดการศึกษาท้องถิ่นของกรมส่งเสริมการปกครองท้องถิ่นและเพื่อส่งเสริมพัฒนาครูและบุคลากรทางการศึกษาในด้านพัฒนาการศึกษา</t>
  </si>
  <si>
    <t>จัดตั้งศูนย์ฝึกอาชีพ</t>
  </si>
  <si>
    <t>เพี่อส่งเสริมการฝึกอาชีพ</t>
  </si>
  <si>
    <t>ประชาชนในพื้นที่เมือศรีไค</t>
  </si>
  <si>
    <t>ประชาชนได้ฝึกอาชีพ</t>
  </si>
  <si>
    <t>โครงการสมาชิกแจ้งข่าวอาชญากรรมเพื่อป้องกันปราบปรามอาชญากรรมในพื้นที่</t>
  </si>
  <si>
    <t>เพื่อป้องกันและปราบปรามอาชญากรรม</t>
  </si>
  <si>
    <t>ประชาชนปลอดภัยในชีวิตละทรัพย์สิน</t>
  </si>
  <si>
    <t>โครงการชุมชนเข้มแข็งปลอดยาเสพติด</t>
  </si>
  <si>
    <t>เพื่อให้ชุมชนปลอดยาเสพติด</t>
  </si>
  <si>
    <t>ประชาชนปลอดภัยจากยาเสพติด</t>
  </si>
  <si>
    <t>โครงการจัดระเบียบสังคมเพื่อป้องกันปราบปรามอาชญากรรมและสร้างชุมชนปลอดอาชญากรรม</t>
  </si>
  <si>
    <t>จากสาธารณสุขสิรินธร ถึง วัดปู่ผ้าขาว  ถนนดิน กว้าง 6 เมตร ยาว 2,000 เมตร หนา 1 เมตรขนาด 0.60 x 1 เมตร 3 จุดจำนวน 18 ท่อน ระยะทาง  200 เมตร บริเวณทางตาหล่อน</t>
  </si>
  <si>
    <t>โครงการก่อสร้างสนามเด็กเล่น</t>
  </si>
  <si>
    <t>โครงการแข่งขันทักษะทางวิชาการ</t>
  </si>
  <si>
    <t>บุคลากรของเทศบาลตำบล</t>
  </si>
  <si>
    <t>ปี  2561</t>
  </si>
  <si>
    <t>โครงการวางท่อระบายน้ำ  หมู่ที่  2</t>
  </si>
  <si>
    <t>ขนาด 60X100 เมตร จำนวน 80 ท่อนจากสามแยก วสส.ถึงพีระอาพาต์เมนต์</t>
  </si>
  <si>
    <t>โครงการวางท่อประปาหมู่บ้าน  หมู่ที่  6</t>
  </si>
  <si>
    <t>เพื่อมีแหล่งน้ำทางการเกษตร และเป็นแหล่งน้ำใช้</t>
  </si>
  <si>
    <t>(ท่อเมน) ระยะทาง 3,000 เมตร</t>
  </si>
  <si>
    <t>โครงการซ่อมแซมถนนดิน หมู่ที่ 6</t>
  </si>
  <si>
    <t>บ้านนายคำหวัน ขันทวัตถึงห้วยข้าวสาร ระยะทาง 300 เมตร</t>
  </si>
  <si>
    <t>โครงการประปาหมู่บ้าน หมู่ที่ 8</t>
  </si>
  <si>
    <t>ประชาชนมีแหล่งน้ำสำหรับทำการเกษตร และมีแหล่งน้ำใช้</t>
  </si>
  <si>
    <t>โครงการก่อสร้างถนนลูกรัง หมู่ที่ 8</t>
  </si>
  <si>
    <t>ระหว่างแยกโรงสีถึงนาพ่อใหญ่สวัสดิ์</t>
  </si>
  <si>
    <t>โครงการพัฒนาสระหนองไผ่   หมู่ที่  8</t>
  </si>
  <si>
    <t>เพื่อมีแหล่งพักผ่อนหย่อนใจ</t>
  </si>
  <si>
    <t>ประชาชนมีแหล่งพักผ่อนหย่อนใจ</t>
  </si>
  <si>
    <t>พัฒนาสระหนองไผ่เป็นแหล่งท่องเที่ยว</t>
  </si>
  <si>
    <t xml:space="preserve">ข้างประปาถึงที่ดินนายกัณหา ความยาวประมาณ 250 เมตร กว้าง 4 เมตร </t>
  </si>
  <si>
    <t>จากนานางบรรณ วงมาเกษ ถึงสะพานวังเดือนห้า 1,500 เมตร</t>
  </si>
  <si>
    <t>แยกนานางบรรณ วงมาเกษ ถึงสะพานวังเดือนห้า 1,500 เมตร</t>
  </si>
  <si>
    <t>จากแยกบ้านนายฟอง วงมาเกษ ถึงนานายวิชัย เนตตาสาร   ยาว 300 เมตร</t>
  </si>
  <si>
    <t>โครงการวางท่อระบายน้ำ หมู่ที่ 3</t>
  </si>
  <si>
    <t>ขนาด 60X100 เมตร จำนวน 150 ท่อนจากร้านค้าถึง วสส.</t>
  </si>
  <si>
    <t>ถนนเชื่อมต่อหมู่ที่  3 กับหมู่ที่  2 ถนนดิน กว้าง 4 เมตร ยาว 500 เมตร หนา 0.60 เมตรขนาด 0.40 x 1 เมตร 2 จุดจำนวน 12 ท่อน (ซอยหอพักอยู่เย็น)</t>
  </si>
  <si>
    <t>ซอยสกุลพรม จดซอยแตงโมแตงไทย กว้าง 4 เมตร ยาว 150 เมตร หนา 0.60 เมตรขนาด 0.40 x 1 เมตร 2 จุดจำนวน 12 ท่อน</t>
  </si>
  <si>
    <t>ซอยพุทธรักษา เชื่อมระหว่าง หมู่ 3 หมู่ 4</t>
  </si>
  <si>
    <t>ซอยหลังโรงเรียน จากหมู่ 4จดเขตหมู่ที่  3 จดเขตหมู่ที่  4ขนาดท่อ 0.60 x1.00 เมตร ระยะทาง 1000 เมตร จำนวน 10 ท่อน พร้อมบ่อพัก</t>
  </si>
  <si>
    <t xml:space="preserve">ทางไปบ้านพ่อใหญ่ทองอินทร์  จอมโคตร ระยะทาง 200 เมตร </t>
  </si>
  <si>
    <t>ซอยบ้านพ่อใหญ่ถูทา  ถึงห้วยตองแวด ระยะทาง 500 เมตร</t>
  </si>
  <si>
    <t>ข้างหอพักบอสส์ ทางทิศนะวันออก ยาว 300 เมตร</t>
  </si>
  <si>
    <t>ข้างหอพักทอบวัน ด้านทิศตะวันออก ยาว 300 เมตร</t>
  </si>
  <si>
    <t>ซอยบ้านนายชาตรี แก้วเนตร ถึงหนองกำแมด</t>
  </si>
  <si>
    <t xml:space="preserve">จากบ้านนายยอด กัณหาพันธ์ ถึง นานาอำนวย ท่อขนาด 0.40 x 1.00  เมตร ระยะทาง 150 เมตร พร้อมบ่อพัก </t>
  </si>
  <si>
    <t>ซอยพรหมวิหาร ถนนดินกว้าง 4 เมตร ยาว 150 เมตร หนา 0.60 เมตร ขนาด 0.40X1 เมตร 2 จุด 12 ท่อน</t>
  </si>
  <si>
    <t xml:space="preserve"> และทรัพย์สินของประชาชน</t>
  </si>
  <si>
    <t>3.ลดปัญหาเรื่องความปลอด</t>
  </si>
  <si>
    <t xml:space="preserve"> ภัย   ในชีวิตและทรัพย์สิน</t>
  </si>
  <si>
    <t>จัดซื้อครุภัณฑ์โต๊ะพร้อมเก้าอี้</t>
  </si>
  <si>
    <t>เพื่อให้เด็กในศูนย์พัฒนาเด็กเล็ก สังกัดเทศบาลตำบลเมืองศรีไค มีโต๊ะพร้อมเก้าอี้นั่งรับประทานอาหารที่ถุกลักษณะและปลอดภัย</t>
  </si>
  <si>
    <t>มีโต๊ะอาหารพร้อมเก้าอี้รับประทานอาหารให้แก่ศูนย์พัฒนาเด็กเล็กในสังกัดเทศบาลตำบลเมืองศรีไค</t>
  </si>
  <si>
    <t>เด็กในศูนย์พัฒนา สังกัดเทศบาลตำบลเมืองศรีไค มีโต๊ะพร้อมเก้าอี้สำหรับนั่งรับประทานอาหารที่ถูกลักษณะและปลอดภัย</t>
  </si>
  <si>
    <t>1เพื่อรณรงค์ป้องกันการเกิด</t>
  </si>
  <si>
    <t>อุบัติเหตุทางถนน</t>
  </si>
  <si>
    <t>2.เพื่อรณรงค์และสร้างจิต</t>
  </si>
  <si>
    <t>สำนึกในการใช้รถใช้ถนน</t>
  </si>
  <si>
    <t>ให้ปลอดภัย</t>
  </si>
  <si>
    <t>3.เพื่อลดการสูญเสียชีวิตและ</t>
  </si>
  <si>
    <t>ทรัพย์สินของประชาชนผู้ใช้</t>
  </si>
  <si>
    <t>รถใช้ถนน</t>
  </si>
  <si>
    <t>4.เพื่อสร้างจิตสำนึกให้</t>
  </si>
  <si>
    <t>กฎหมาย</t>
  </si>
  <si>
    <t>ประชาชนปฏิบัติตาม</t>
  </si>
  <si>
    <t>1. เพื่อพัฒนาเจ้าหน้าที่ปฏิบัติ</t>
  </si>
  <si>
    <t>งานป้องกันและบรรเทา</t>
  </si>
  <si>
    <t>สาธารณภัย</t>
  </si>
  <si>
    <t>2.เพื่อเตรียมพร้อมในการ</t>
  </si>
  <si>
    <t>ป้องกันและบรรเทาสาธารณ</t>
  </si>
  <si>
    <t>ภัย</t>
  </si>
  <si>
    <t>3.เพื่อซักซ้อมแผนการป้อง</t>
  </si>
  <si>
    <t>กันภัยต่างๆ ให้ผู้ปฏิบัติงาน</t>
  </si>
  <si>
    <t>ได้รับรู้และเข้าใจมีความ</t>
  </si>
  <si>
    <t>ชำนาญในการปฏิบัติหน้าที่</t>
  </si>
  <si>
    <t>1. พัฒนาเจ้าหน้าที่ปฏิบัติ</t>
  </si>
  <si>
    <t>2.เตรียมพร้อมในการ</t>
  </si>
  <si>
    <t>3.ซักซ้อมแผนการป้อง</t>
  </si>
  <si>
    <t>โครงการพัฒนาศักยภาพการป้องกันและบรรเทาสาธาณภัย</t>
  </si>
  <si>
    <t>โครงการเพิ่มประสิทธิภาพการดำเนินการป้องกันอัคคีภัยในชุมชน</t>
  </si>
  <si>
    <t>1.เพิ่อเตรียมความพร้อมป้องกันอัคคีภัยในชุมชน                 2.เพื่อพัฒนาการดำเนินการป้องกันอัคคีภัยในชุมชน         3.เพื่อซักซ้อมการปฏิบัติการป้องกันและบรรเทาสาธารณภัย</t>
  </si>
  <si>
    <t>1.เพิ่อพัฒนาศักยภาพและดำเนินการป้องกันและบรรเทาสาธารณภัย                   2.เพื่อจัดหา จัดเตรียม อุปกรณ์ ในการป้องกันและบรรเทาสาธารณภัย                  3.เพื่อสร้างความเชื่อมั่นในการดำเนินการป้องกันอัคคีภัยให้กับประชาชน</t>
  </si>
  <si>
    <t>1.เพิ่อพัฒนาศักยภาพและดำเนินการป้องกันและบรรเทาสาธารณภัย                   2.เพื่อจัดหา จัดเตรียม อุปกรณ์ ในการป้องกันและบรรเทาสาธารณภัย                  3.สร้างความเชื่อมั่นในการดำเนินการป้องกันอัคคีภัยให้กับประชาชน</t>
  </si>
  <si>
    <t>1.เป็นแนวทางในการดำเนินการจัดทำแผนป้องกันและบรรเทาสาธาณภัย                                               2.สร้างความรู้ความเข้าใจในการจัดทำแผนป้องกันและบรรเทาสาธารณภัย              3.ให้การดำเนินการตามแผนป้องกันและบรรเทาสาธารณภัยได้ถูกต้องเหมาะสม</t>
  </si>
  <si>
    <t>โครงการส่งเสริมความรู้ด้านการป้องกันและบรรเทาสาธารณภัยในชุมชน</t>
  </si>
  <si>
    <t>1.เพิ่อสร้างความรู้ความเข้าใจให้ประชาชนในเรื่องการป้องกันและบรรเทาสาธารณภัย                                    2.เพื่อสร้างจิตสำนึกให้ประชาชนในการป้องกันและบรรเทาสาธารณภัย         3.เพื่อให้ประชาชนสามารถรับมือกับการเกิดสาธารณภัยเบื้องต้นได้</t>
  </si>
  <si>
    <t>1.สร้างความรู้ความเข้าใจให้ประชาชนในเรื่องการป้องกันและบรรเทาสาธารณภัย                                    2.สร้างจิตสำนึกให้ประชาชนในการป้องกันและบรรเทาสาธารณภัย         3.ให้ประชาชนสามารถรับมือกับการเกิดสาธารณภัยเบื้องต้นได้</t>
  </si>
  <si>
    <t>โครงการวางท่อาระบายน้ำ หมูที่ 5</t>
  </si>
  <si>
    <t>บริเวณซอยนางคำมี  รัศมี ถึงแยกหอพักสุวรรณี</t>
  </si>
  <si>
    <t>โครงการแหล่งเงินทุน</t>
  </si>
  <si>
    <t>โครงการส่งเสริมอาชีพเกษตรกร</t>
  </si>
  <si>
    <t>เกษตรกรมีความเข้าใจในอาชีพ</t>
  </si>
  <si>
    <t>เพื่อมีแหล่งน้ำทางการเกษตร และเป็นแหล่งเพาะพันธ์สัตว์</t>
  </si>
  <si>
    <t xml:space="preserve">ประชาชนมีแหล่งน้ำสำหรับทำการเกษตร </t>
  </si>
  <si>
    <t>โครงการเสริมสร้างความรู้ด้านการสหกรณ์</t>
  </si>
  <si>
    <t>เพื่อสร้างองค์ความรู้การประกอบอาชีพด้านสหกรณ์</t>
  </si>
  <si>
    <t>อบรมเชิงปฏิบัติการให้กับประชาชนในตำบล</t>
  </si>
  <si>
    <t>ประชาชนมีความรู้ด้านการสหกรณ์</t>
  </si>
  <si>
    <t>โครงการขับเคลื่อนวิธีการสหกรณ์สู่ชุมชน</t>
  </si>
  <si>
    <t>เพื่อส่งเสริมและสนับสนุนให้ประชาชนใช้ระบบสหกรณ์ในการพัฒนาเศรษฐกิจและสังคม</t>
  </si>
  <si>
    <t>อบรมเชิงปฏิบัติการให้กับปกลุ่มอาชีพ</t>
  </si>
  <si>
    <t>-ทำให้เกิดกลุ่มอาชีพเศรษฐกิจและสังคม</t>
  </si>
  <si>
    <t>โครงการส่งเสริมและสนับสนุนให้ชุมชนใช้ระบบสหกรณ์ในการพัฒนาเศรษฐกิจ</t>
  </si>
  <si>
    <t xml:space="preserve">เพื่อจัดตั้งกลุ่มอาชีพใหม่ </t>
  </si>
  <si>
    <t>อาชีพของประชาชนในท้องถิ่น</t>
  </si>
  <si>
    <t>-มีรายได้ประจำ                          -ทำให้เศรษฐกิจและสังคมในชุมชนเข้มแข็ง</t>
  </si>
  <si>
    <t>ปรับปรุงซ่อมแซมประตูรั้ว ทางเข้า-ออก ศูนย์พัฒนาเด็กเล็กในสังกัดเทศบาลตำบลเมืองศรีไค</t>
  </si>
  <si>
    <t>เพื่อให้ศูนย์พัฒนาเด็กเล็กสังกัดเทศบาลตำบลเมืองศรีไค มีประตูรั้วทางเข้า-ออก ที่เหมาะสม มั่นคง แข็งแรง ปลอดภัย</t>
  </si>
  <si>
    <t>มีประตูรั้วทางเข้า-ออก ศูนย์พัฒนาเด็กเล็กสังกัดเทศบาลตำบลเมืองศรีไค ทั้ง 3 ศูนย์</t>
  </si>
  <si>
    <t>ศูนย์พัฒนาเด็กเล็กสังกัดเทศบาลตำบลเมืองศรีไค มีประตูรั้วทางเข้า-ออก ที่เหมาะสม มั่นคง แข็งแรง ปลอดภัย</t>
  </si>
  <si>
    <t>ปรับปรุงซ่อมแซมห้องน้ำ ศูนย์พัฒนาเด็กเล็กในสังกัดเทศบาลตำบลเมืองศรีไค</t>
  </si>
  <si>
    <t>เพื่อให้ศูนย์พัฒนาเด็กเล็กสังกัดเทศบาลตำบลเมืองศรีไค มีห้องน้ำที่เพียงพอเหมาะสม ได้มาตรฐาน</t>
  </si>
  <si>
    <t>มีห้องน้ำของศูนย์พัฒนาเด็กเล็กสังกัดเทศบาลตำบลเมืองศรีไค ที่เพียงพอเหมาะสม ได้มาตรฐาน</t>
  </si>
  <si>
    <t>ศูนย์พัฒนาเด็กเล็กสังกัดเทศบาลตำบลเมืองศรีไค มีห้องน้ำที่เพียงพอเหมาะสม ได้มาตรฐาน</t>
  </si>
  <si>
    <t>ปี  2562</t>
  </si>
  <si>
    <t xml:space="preserve">บริเวณห้วยตองแวดไปตามร่องน้ำ (ร่องหมาจอก) กว้าง 4 เมตร ยาว 1,000 เมตร </t>
  </si>
  <si>
    <t>โครงการวางท่อระบายน้ำ หมูที่2</t>
  </si>
  <si>
    <t>โครงการจัดทำถนนลูกรัง  หมู่ที่  4</t>
  </si>
  <si>
    <t>โครงการขุดลอกหนองเหล็ก</t>
  </si>
  <si>
    <t>เพื่อให้ราษฎรมีน้ำเพียงพอต่อการอุปโภค</t>
  </si>
  <si>
    <t>ขุดลอกหนองเหล็ก เนื้อที่ ประมาณ 13ไร่3งาน</t>
  </si>
  <si>
    <t>500,000</t>
  </si>
  <si>
    <t>ราษฎรมีน้ำเพียงพอต่อการอุปโภค บริโภค</t>
  </si>
  <si>
    <t>ตัวชี้วัด (KPI)</t>
  </si>
  <si>
    <t>ร้อยละ 80 ของประชาชนผู้ใช้ประโยชน์</t>
  </si>
  <si>
    <t>วางท่อระบายน้ำ ขนาด 60*100 เมตร จำนวน 200ท่อน พร้อมบ่อพัก</t>
  </si>
  <si>
    <t>โครงการส่งเสริมอาชีพเลี้ยงโค หมู่ที่ 4</t>
  </si>
  <si>
    <t>เพื่อให้ประชาชนมีอาชีพเสริม</t>
  </si>
  <si>
    <t>จัดซื้อโค - กระบือให้เกษตรกรเลี้ยง</t>
  </si>
  <si>
    <t>เกษตรกรจะได้มีรายได้เพิ่มขึ้น</t>
  </si>
  <si>
    <t>ขุดลอกคลองระบายน้ำภายในหมู่บ้าน</t>
  </si>
  <si>
    <t>ขุดลอกคลองระบายน้ำภายในหมู่ที่ 4</t>
  </si>
  <si>
    <t>โครงการประเพณีก่อเจดีย์ทราย</t>
  </si>
  <si>
    <t>20,000</t>
  </si>
  <si>
    <t>โครงการจัดตั้งสภาเด็กและเยาวชน</t>
  </si>
  <si>
    <t>เด็กและเยาวชนภายในเขตเทศบาลตำบลเมืองศรีไค</t>
  </si>
  <si>
    <t>เด็กและเยาวชนภายในเขตเทศบาลได้มีความสามัคีกัน</t>
  </si>
  <si>
    <t>กองการศึกษา</t>
  </si>
  <si>
    <t>โครงการก่อสร้างถนน คสล. หมู่ที่ 5</t>
  </si>
  <si>
    <t>โครงการก่อสร้างถนนลูกรัง หมู่ที่ 5</t>
  </si>
  <si>
    <t>เส้นข้างหอวิรัญวรา ถึงดอนปู่ตา</t>
  </si>
  <si>
    <t>ข้างบ้านพ่อสมใจ  สุวรรณติ</t>
  </si>
  <si>
    <t>โครงการก่อสร้างรางระบายน้ำ หมู่ที่ 5</t>
  </si>
  <si>
    <t>จากร้านน้ำแข็ง ถึงร้าบุญเพ็งเสาร์ปูน</t>
  </si>
  <si>
    <t>โครงการก่อสร้างถนนลูกรังภายในหมู่ที่ 7</t>
  </si>
  <si>
    <t>แยกประปาสระยาว ถึง ถนนประชาอุทิศ(บ้านนายทองมี  วงมาเกษ)</t>
  </si>
  <si>
    <t>บริเวณหนองสระยาวทั้งหมด</t>
  </si>
  <si>
    <t>จากบ้านพ่อเจียม  ถึง เส้นทางรอบบ้าน กว้าง 4 เมตร  ระยะทาง 100 เมตร หนา 0.60 เมตร  พร้อมวางท่อ ขนาด 0.60 x 1 เมตร 1จุด  จำนวน5 ท่อน</t>
  </si>
  <si>
    <t>โครงการขยายผิวจราจร หมู่ที่ 10</t>
  </si>
  <si>
    <t>จากกองทุนหมู่บ้าน ถึง บ้านนายคำหม่อน</t>
  </si>
  <si>
    <t>จากบ้านนายอุดร บังศรีถึงเขต ตำบลโพธิ์ใหญ่  กว้าง 4 เมตรยาว 1,500 เมตร</t>
  </si>
  <si>
    <t>โครงการก่อสร้างถนนลูกรัง  หมู่ที่  11</t>
  </si>
  <si>
    <t>จากบ้านายอุดร ถึงสุด เขตตำบลโพธ์ใหญ่ กว้าง 4 เมตร ยาว 1,000 เมตร</t>
  </si>
  <si>
    <t>โครงการก่องสร้างถนน คสล.  หมูที่ 11</t>
  </si>
  <si>
    <t>จากศาลากลางบ้าน ถึงบ้านนางนิตร กว้าง 5 เมตร ยาว 500 เมตร</t>
  </si>
  <si>
    <t>จากบ้านนางนงนิต ถึงบ้านนางไพบูลย์ ยาว 400 เมตร กว้าง 4 เมตร</t>
  </si>
  <si>
    <t>ตัวชีวัด (KPI)</t>
  </si>
  <si>
    <t>ร้อยละ 90  ของผู้ได้รับประโยชน์</t>
  </si>
  <si>
    <t>ร้อยละ 50 ของผู้ได้รับประโยชน์</t>
  </si>
  <si>
    <t>ร้อยละ 90 ของผู้ใช้ประโยชน์</t>
  </si>
  <si>
    <t>ร้อยละ 90 ของผู้รับประโยชน์</t>
  </si>
  <si>
    <t>ร้อยละ 50 ของผู้รับประโยชน์</t>
  </si>
  <si>
    <t>เพื่อไม่ให้เกิดการทุจริตในองค์กร</t>
  </si>
  <si>
    <t>โครงการป้องกันและปราบปรามการทุจริตในองค์กร</t>
  </si>
  <si>
    <t>ไม่มีการทุจริตเกิดขึ้นในองค์กร</t>
  </si>
  <si>
    <t>ปี 2564</t>
  </si>
  <si>
    <t xml:space="preserve"> ปี  2561</t>
  </si>
  <si>
    <t>ปี  2563</t>
  </si>
  <si>
    <t>แผนพัฒนาสี่ปี  (พ.ศ. 2561 - 2564)</t>
  </si>
  <si>
    <t>ก.ยุทธศาสตร์จังหวัดที่ 1 การพัฒนาคุณภาพชีวิตที่ดีและเสริมสร้างความเข้มแข็งของชุมชน</t>
  </si>
  <si>
    <t>ข.ยุทธศาสตร์การพัฒนาขององค์กรปกครองส่วนท้องถิ่นในเขตจังหวัด ยุทธศาสตร์ที่ 1 การพัฒนาโครงสร้างพื้นฐาน</t>
  </si>
  <si>
    <t xml:space="preserve">  1.1 แผนงานเคหะและชุมชน</t>
  </si>
  <si>
    <t>1.เพื่อจัดหาพื้นที่ดำเนินการเกี่ยวกับบ่อบำบัดน้ำเสีย           2. เพื่อแก้ไขปัญหาความเดือดร้อนให้กับประชาชน</t>
  </si>
  <si>
    <t>โครงการก่อสร้าง</t>
  </si>
  <si>
    <t>ปี  2564</t>
  </si>
  <si>
    <t>ข.ยุทธศาสตร์การพัฒนาขององค์กรปกครองส่วนท้องถิ่นในเขตจังหวัด ยุทธศาสตร์ที่ 2 การส่งเสริมคุณภาพชีวิต</t>
  </si>
  <si>
    <t>ข.ยุทธศาสตร์การพัฒนาขององค์กรปกครองส่วนท้องถิ่นในเขตจังหวัด ยุทธศาสตร์ที่ 4 การวางแผน การส่งเสริมการลงทุน พาณิชยกรรมและการท่องเที่ยว</t>
  </si>
  <si>
    <t>5.  ยุทธศาสตร์ด้านการคุ้มครอง ดูแล และบำรุงรักษาทรัพยากรธรรมชาติและสิ่งแวดล้อม</t>
  </si>
  <si>
    <t>ข.ยุทธศาสตร์การพัฒนาขององค์กรปกครองส่วนท้องถิ่นในเขตจังหวัด ยุทธศาสตร์ที่ 5 การวางแผน การคุ้มครอง ดูแล และบำรุงรักษาทรัพยากรธรรมชาติและสิ่งแวดล้อม</t>
  </si>
  <si>
    <t>ก.ยุทธศาสตร์จังหวัดที่ 6 การพัฒนาระบบบริหารงานแบบมุ่งผลสัมฤทธิ์</t>
  </si>
  <si>
    <t>ข.ยุทธศาสตร์การพัฒนาขององค์กรปกครองส่วนท้องถิ่นในเขตจังหวัด ยุทธศาสตร์ที่ 6 ด้านศาสนา ศิลปะวัฒนธรรม จารีตประเพณี และภูมิปัญญาท้องถิ่น</t>
  </si>
  <si>
    <t>1.เพื่อเสริมสร้างแหล่งการเรียนรู้และถ่ายทอดภูมิปัญญาท้องถิ่น ทางด้านศาสนา ศิลปะ วัฒนธรรม การพัฒนาคุณภาพชีวิต แก่ครอบครัวและสังคม               2.เพื่อเสริมสร้างความเข้มแข็งของชุมชน โดยเน้นคุณธรรม จริยธรรม ตามหลักศาสนา</t>
  </si>
  <si>
    <t>1.เพื่อส่งเสริมเด็กและเยาวชนในการฝึกฝนตนเองตามพุทธวิธี                            2.เพื่อส่งเสริมให้เด็กและเยาวชนใช้เวลาว่างให้เกิดประโยชน์                              3.เพื่อให้เด็กและเยาวชนรู้หลักในการศึกษาพระพุทธศาสนาและหลักการเจริญสมาธิภาวนา</t>
  </si>
  <si>
    <t>1.1  แผนงานเคหะและชุมชน</t>
  </si>
  <si>
    <t>2.1  แผนงานสาธารณสุข</t>
  </si>
  <si>
    <t>2.2  แผนงานสังคมสงเคราะห์</t>
  </si>
  <si>
    <t>4.1   แผนงานสร้างความเข้มแข็งของชุมชน</t>
  </si>
  <si>
    <t>3.1   แผนงานการรักษาความสงบภายใน</t>
  </si>
  <si>
    <t>6.1  แผนงานการศาสนาวัฒนธรรมและนันทนาการ</t>
  </si>
  <si>
    <t>148</t>
  </si>
  <si>
    <t>152</t>
  </si>
  <si>
    <t>163</t>
  </si>
  <si>
    <t>165</t>
  </si>
  <si>
    <t>168</t>
  </si>
  <si>
    <t>7.1   แผนบริหารงานทั่วไป</t>
  </si>
  <si>
    <t>ปี 2565</t>
  </si>
  <si>
    <t>ร้อยละ 80 ของผู้ด้อยโอกาสได้รับความช่วยเหลือ</t>
  </si>
  <si>
    <t xml:space="preserve">                 รายละเอียดโครงการพัฒนา</t>
  </si>
  <si>
    <t>แบบ ผ.01</t>
  </si>
  <si>
    <t xml:space="preserve">                  สำหรับ องค์กรปกครองส่วนท้องถิ่นดำเนินการ</t>
  </si>
  <si>
    <t xml:space="preserve">               เทศบาลตำบลเมืองศรีไค  อำเภอวารินชำราบ จังหวัดอุบลราชธานี</t>
  </si>
  <si>
    <t>เพื่อช่วยแหลือและสงเคราะห์ผู้ด้อยโอกาส</t>
  </si>
  <si>
    <t xml:space="preserve">                 แผนพัฒนาท้องถิ่น  (พ.ศ. 2561 - 2565) </t>
  </si>
  <si>
    <t>โครงการซื้อเครื่องนุ่งห่มกัน  กันหนาว</t>
  </si>
  <si>
    <t>ร้อยละ 80 ของประชาชนผู้ร่วมโครงการมีความพอใจ</t>
  </si>
  <si>
    <t>ผู้ด้อยโอกาสมีเครื่องนุ่งห่มกันหนาว</t>
  </si>
  <si>
    <t>ผู้สูงอายุ ผู้พิการ ผู้ป่วยเอดส์ ผู้ประสบภัย ได้รับความช่วยเหลือ</t>
  </si>
  <si>
    <t xml:space="preserve">ข.ยุทธศาสตร์การพัฒนาขององค์กรปกครองส่วนท้องถิ่นในเขตจังหวัด ยุทธศาสตร์ที่ 3 การจัดระเบียบชุมชน สังคม และการรักษา ความสงบเรียบร้อย </t>
  </si>
  <si>
    <t>ร้อยละ 90 ของประชาชนลดอุบัติเหตุและอัตราการเสียชีวิต</t>
  </si>
  <si>
    <t>โครงการเสริมสร้าง</t>
  </si>
  <si>
    <t>ความปลอดภัยในชุมชน</t>
  </si>
  <si>
    <t>ร้อยละ 70 ของประชาชนได้รับความปลอดภัย</t>
  </si>
  <si>
    <t>ร้อยละ 70 ของประชาชนปลอดภัยในชีวิตและทรัพย์สิน</t>
  </si>
  <si>
    <t>ร้อยละ 70 ของประชาชนปลอดภัยจากยา</t>
  </si>
  <si>
    <t>โครงการพัฒนาเจ้าหน้า</t>
  </si>
  <si>
    <t>ที่ป้องกันและบรรเทา</t>
  </si>
  <si>
    <t>ร้อยละ 70 ของเจ้าหน้าที่ได้รับควมรู้</t>
  </si>
  <si>
    <t>ประชาชนทั้ง 11หมู่บ้าน</t>
  </si>
  <si>
    <t>ร้อยละ 70 ของประชาชนได้รับความรู้</t>
  </si>
  <si>
    <t>ประชาชนทั้ง11หมู่บ้าน</t>
  </si>
  <si>
    <t>ประชาชนทั้ง  11หมู่บ้าน</t>
  </si>
  <si>
    <t>ร้อยละ 70 ของชุมชนลดอาชญากรรม</t>
  </si>
  <si>
    <t>โครงการซ้อมแผนป้องกันอัคคีภัยในสำนักงานเทศบาลตำบลเมืองศรีไค</t>
  </si>
  <si>
    <t>พนักงานเทศบาลทุกคน</t>
  </si>
  <si>
    <t>ร้อยละ 70 ของพนักงานได้รับความรู้</t>
  </si>
  <si>
    <t>ร้อยละ 70 ของผู้เข้าอบรมได้รับความรู้</t>
  </si>
  <si>
    <t>ร้อยละ 80 ของผู้ได้ประโยชน์พอใจ</t>
  </si>
  <si>
    <t>โครงการพัฒนาองค์ความ</t>
  </si>
  <si>
    <t>รู้เกี่ยวกับการทำเกษตร</t>
  </si>
  <si>
    <t>ในการทำการเกษตร การจัด</t>
  </si>
  <si>
    <t>ทั้ง11หมู่บ้านได้รับการ</t>
  </si>
  <si>
    <t xml:space="preserve"> เมล็ดพันธ์พืช   เครื่องมือ</t>
  </si>
  <si>
    <t>เครื่องใช้ เงินทุนหมุนเวียน</t>
  </si>
  <si>
    <t>ร้อยละ 80 ของผู้ได้รับการสนับสนุน</t>
  </si>
  <si>
    <t xml:space="preserve">และการรักษาความสงบเรียบร้อย </t>
  </si>
  <si>
    <t xml:space="preserve">ยุทธศาสตร์ด้านจัดระเบียบชุมชน สังคม </t>
  </si>
  <si>
    <t>การลงทุนพาณิชย์กรรม และการท่องเที่ยว</t>
  </si>
  <si>
    <t>ยุทธศาสตร์ด้านการวางแผน การส่งเสริม</t>
  </si>
  <si>
    <t>จารีตประเพณี และภูมิปัญญาท้องถิ่น</t>
  </si>
  <si>
    <t xml:space="preserve">ยุทธศาสตร์ด้านศาสนา  ศิลปะวัฒนธรรม  </t>
  </si>
  <si>
    <t>7)  ยุทธศาสตร์ด้านการบริหารจัดการและการ</t>
  </si>
  <si>
    <t>สนับสนุนการปฏิบัติภารกิจของส่วนราชการ</t>
  </si>
  <si>
    <t>แผนพัฒนาท้องถิ่น (พ.ศ. 2561 -  2565)</t>
  </si>
  <si>
    <t>ปี  2565</t>
  </si>
  <si>
    <t>รวม  5  ปี</t>
  </si>
  <si>
    <t>เพื่อช่วยแหลือและสงเคราะห์ผู้สูงอายุ ผู้พิการ</t>
  </si>
  <si>
    <t>เพื่อช่วยแหลือและสงเคราะห์เด็กด้อยโอกาส</t>
  </si>
  <si>
    <t>เพื่อช่วยแหลือและสงเคราะห์ผู้ป่วยเรื้อรัง</t>
  </si>
  <si>
    <t>ร้อยละ 80 ของผู้ป่วยได้รับการดูแล</t>
  </si>
  <si>
    <t>ดูแล</t>
  </si>
  <si>
    <t>ผู้ป่วยเรื้อรังได้รับการ</t>
  </si>
  <si>
    <t>ร้อยละ 80 ของผู้ด้อยโอกาสได้รับการดูแล</t>
  </si>
  <si>
    <t>โครงการส่งเสริมและพัฒนาคุณภาพผู้สูงอายุ</t>
  </si>
  <si>
    <t>เพื่อส่งเสริมและพัฒนาคุณภาพชีวิตผู้สูงอายุในเขตพื้นที่</t>
  </si>
  <si>
    <t>ผู้สูงอายุในเขตพื้นที่</t>
  </si>
  <si>
    <t>ร้อยละ 80 ของผู้สูงอายุได้รับการพัฒาคุณภาพชีวิต</t>
  </si>
  <si>
    <t>ผู้สูงอายุมีคุณภาพชีวิตที่ดีขึ้น</t>
  </si>
  <si>
    <t>โครงการฝึกอบรมส่งเสริมอาชีพราษฎร</t>
  </si>
  <si>
    <t>เพื่อฝึกอบรมส่งเสริมอาชีพให้แก่ราษฎร</t>
  </si>
  <si>
    <t>ราษฎรในเขตพื้นที่</t>
  </si>
  <si>
    <t>ร้อยละ 80 ของผู้ฝึกอบรมมีอาชีพ</t>
  </si>
  <si>
    <t>ราษฎรในพื้นที่ได้รับการส่งเสริมอาชีพ</t>
  </si>
  <si>
    <t>ก.ยุทธศาสตร์จังหวัดที่ 5 การเสริมสร้างและรักษาความมั่นง</t>
  </si>
  <si>
    <t>ก.ยุทธศาสตร์จังหวัดที่ 3 การพัฒนาการเกษตรและการแปรรูปสินค้าเกษตร</t>
  </si>
  <si>
    <t>ก.ยุทธศาสตร์จังหวัดที่ 2 การส่งเสริมการค้า การลงทุนและการท่องเที่ยว</t>
  </si>
  <si>
    <t>1.เพื่อขายสินค้าอุปโภค และบริโภค     2.เพื่อให้ประชาชนมีรายได้เสริม</t>
  </si>
  <si>
    <t>1.เพื่อเพิ่มช่องทางตลาด</t>
  </si>
  <si>
    <t>2.เพื่อส่งเสริมอาชีพ</t>
  </si>
  <si>
    <t>ร้อยละ 80</t>
  </si>
  <si>
    <t>ของผู้เข้ารับ</t>
  </si>
  <si>
    <t>อบรมมีอาชีพ</t>
  </si>
  <si>
    <t>ร้อยละ 80 ผู้อบรมมีอาชีพ</t>
  </si>
  <si>
    <t>ร้อยละ 80 มีความรู้</t>
  </si>
  <si>
    <t>ร้อยละ 80 เกิดอาชีพ</t>
  </si>
  <si>
    <t xml:space="preserve">เพื่อสร้างงานสร้างอาชีพให้ชุมชน              </t>
  </si>
  <si>
    <t>ร้อยละ 80 มีเงินลงทุน</t>
  </si>
  <si>
    <t>ร้อยละ 80 มีอาชี</t>
  </si>
  <si>
    <t>ร้อยละ 80 มีอาชีพ</t>
  </si>
  <si>
    <t>แผนพัฒนาท้องถิ่น  (พ.ศ. 2561 - 2565)</t>
  </si>
  <si>
    <t>ตำบลเมืองศรีไค ทุกกลุ่ม</t>
  </si>
  <si>
    <t>กลุ่มผู้ผลิตสินค้าชุมชน</t>
  </si>
  <si>
    <t>5.1  แผนงานสาธาณสุข</t>
  </si>
  <si>
    <t>ร้อยละ 80 ของประชาชนมีถนนสัญจรไปมา</t>
  </si>
  <si>
    <t>ให้บริการ</t>
  </si>
  <si>
    <t>ก.ยุทธศาสตร์จังหวัดที่ 4 การบริหารจัดการทรัพยากรธรรมชาติและสิ่งแวดล้อม</t>
  </si>
  <si>
    <t>ร้อยละ 80 ของประชาชนได้ใช้ประโยชน์</t>
  </si>
  <si>
    <t>ทั้ง 11 หมู่บ้านมีร่วนร่วมในการจัดกิจกรรม</t>
  </si>
  <si>
    <t>เวลาว่างให้เป็นประโยชน์</t>
  </si>
  <si>
    <t>1.เพื่อสนับสนุนให้ใช้</t>
  </si>
  <si>
    <t>3.มีการอนุรักษ์  ส่งเสริม และ</t>
  </si>
  <si>
    <t>เพื่อสงเคราะห์นักเรียน</t>
  </si>
  <si>
    <t>ผู้ด้อยโอกาส</t>
  </si>
  <si>
    <t>นักเรียนผู้ด้อยโอกาส</t>
  </si>
  <si>
    <t>ได้รับการสงเคราะห์</t>
  </si>
  <si>
    <t>เพื่อเพิ่มช่องทางการ</t>
  </si>
  <si>
    <t>รับรู้ข่าวสาร</t>
  </si>
  <si>
    <t>ประชาชนได้รับรู้ข่าวสาร</t>
  </si>
  <si>
    <t>ให้แก่ราษฎร</t>
  </si>
  <si>
    <t>ราษฎรได้รับรู้ข่าวสาร</t>
  </si>
  <si>
    <t>เป็นประโยชน์แก่ราษฎร</t>
  </si>
  <si>
    <t>ข้อมูลข่าวสารอัน</t>
  </si>
  <si>
    <t>ประชาชนได้รับรู้</t>
  </si>
  <si>
    <t>ร้อยละ 90  ของผู้ด้อยโอกาสได้รับการช่วยเหลือ</t>
  </si>
  <si>
    <t>ร้อยละ 90  ของประชาชนได้รับข่าวสาร</t>
  </si>
  <si>
    <t>ร้อยละ 90  มีอินเตอร์เน็ตใช้</t>
  </si>
  <si>
    <t>ร้อยละ 90  ได้รับข้อมูลข่าวสาร</t>
  </si>
  <si>
    <t>เพื่อให้เด็กและเยาวชนได้ทำกิจกรรมร่วมกัน</t>
  </si>
  <si>
    <t>ร้อยละ 90  ของเยาวชนได้ทำกิจกรรมร่วมกัน</t>
  </si>
  <si>
    <t>นักศึกษาที่มีความสามาถ</t>
  </si>
  <si>
    <t>6.2  แผนงานการการศึกษา</t>
  </si>
  <si>
    <t>ร้อยละ 50 ของนักเรียนพิเศษได้รับการส่งเสริม</t>
  </si>
  <si>
    <t>ได้รับการส่งเสริม</t>
  </si>
  <si>
    <t xml:space="preserve">ความสามารถพิเศษ </t>
  </si>
  <si>
    <t>นักเรียน นักศึกษาที่มี</t>
  </si>
  <si>
    <t xml:space="preserve">เพื่อส่งเสริมนักเรียน </t>
  </si>
  <si>
    <t xml:space="preserve">ต้านยาเสพติด </t>
  </si>
  <si>
    <t>2.เพื่อพัฒนาด้านกีฬาและ</t>
  </si>
  <si>
    <t xml:space="preserve"> สันทนาการให้กับราษฎร</t>
  </si>
  <si>
    <t>3.เพื่ออนุรักษ์ ส่งเสริมและ</t>
  </si>
  <si>
    <t>สนับสนุนกีฬาพื้นบ้าน</t>
  </si>
  <si>
    <t>ข.ยุทธศาสตร์การพัฒนาขององค์กรปกครองส่วนท้องถิ่นในเขตจังหวัด ยุทธศาสตร์ที่ 7 ด้านการบริหารจัดการและการสนับสนุนการปฏิบัติภารกิจของส่วนราชการ</t>
  </si>
  <si>
    <t>ร้อยละ 90 ของบุคลากรมีประสิทธิภาพ</t>
  </si>
  <si>
    <t>ผู้บริหาร สมาชิกสภา</t>
  </si>
  <si>
    <t>บุคลากร ได้เข้าร่วมโครงการ</t>
  </si>
  <si>
    <t>ร้อยละ 90 ได้รับการพัฒนา</t>
  </si>
  <si>
    <t>โครงการจัดทำแผนที่ภาษี</t>
  </si>
  <si>
    <t>และปรับปรุงระบบภาษี</t>
  </si>
  <si>
    <t>รายได้ได้รับตามความเป็นจริง</t>
  </si>
  <si>
    <t>การบริหารงานด้านการ</t>
  </si>
  <si>
    <t>จัดเก็บรายได้</t>
  </si>
  <si>
    <t>3. เพื่อควบคุมให้การจัดเก็บ</t>
  </si>
  <si>
    <t>4.เพื่อให้การพัฒนาท้องถิ่นเป็น</t>
  </si>
  <si>
    <t>ไปอย่างต่อเนื่อง ไม่ขาดช่วง</t>
  </si>
  <si>
    <t>5. เพื่อให้องค์กรมีความมั่นคง</t>
  </si>
  <si>
    <t xml:space="preserve"> ประสิทธิภาพมากขึ้น</t>
  </si>
  <si>
    <t>ร้อยละ 90 ของผู้รับประโยชน์เกิดความพอใจ</t>
  </si>
  <si>
    <t>ได้รับฟังความ</t>
  </si>
  <si>
    <t>คิดเห็นของ</t>
  </si>
  <si>
    <t>ประชาชน</t>
  </si>
  <si>
    <t>1.ราษฎรแสดงความคิดเห็นใน</t>
  </si>
  <si>
    <t xml:space="preserve">การดำเนินงาน </t>
  </si>
  <si>
    <t>2.สามารถป้องกันการมีอำนาจ</t>
  </si>
  <si>
    <t>หรือวางอิทธิพล</t>
  </si>
  <si>
    <t>1.เพื่อให้ราษฎรแสกงความคิด</t>
  </si>
  <si>
    <t xml:space="preserve">เห็นในการดำเนินงาน </t>
  </si>
  <si>
    <t>2.เพื่อป้องกันการมีอำนาจหรือ</t>
  </si>
  <si>
    <t>มีอิทธิพลเพื่อเอาเปรียบราษฎร</t>
  </si>
  <si>
    <t>ทั้ง 11 หมู่บ้าน ได้ดำเนินการ</t>
  </si>
  <si>
    <t>1.การจัดเก็บภาษีมีประสิทธิ</t>
  </si>
  <si>
    <t>2. มีฐานข้อมูลในการบริหาร</t>
  </si>
  <si>
    <t xml:space="preserve">  งานด้านการจัดเก็บรายได้</t>
  </si>
  <si>
    <t>3. ควบคุมให้การจัดเก็บรายได้</t>
  </si>
  <si>
    <t>ได้รับตามความเป็นจริง</t>
  </si>
  <si>
    <t>4.การพัฒนาท้องถิ่นเป็นไป</t>
  </si>
  <si>
    <t xml:space="preserve"> อย่างต่อเนื่อง ไม่ขาดช่วง</t>
  </si>
  <si>
    <t>ร้อยละ 90 มีแผนที่ภาษีใช้</t>
  </si>
  <si>
    <t>ร้อยละ 90 ได้ความรู้เพิ่มเติม</t>
  </si>
  <si>
    <t>1.เพื่อจัดสรรบุคลากรให้เพียง</t>
  </si>
  <si>
    <t>พอต่อการจัดเก็บรายได้</t>
  </si>
  <si>
    <t>2.เพื่อให้การจัดเก็บรายได้มี</t>
  </si>
  <si>
    <t xml:space="preserve"> ประสิทธิภาพ ,ประสิทธิผล</t>
  </si>
  <si>
    <t>มากขึ้น</t>
  </si>
  <si>
    <t>2. เพื่อบริหารจัดการระบบ</t>
  </si>
  <si>
    <t>1.เพื่อจัดทำข้อมูลในการพัฒนา</t>
  </si>
  <si>
    <t>ร้อยละ 90 มีข้อมูลบริหารจัดการระบบ</t>
  </si>
  <si>
    <t>โครงการจัดทำบัญชี</t>
  </si>
  <si>
    <t>ครัวเรือน</t>
  </si>
  <si>
    <t>ร้อยละ 90 ของราชการไทยใสสะอาด</t>
  </si>
  <si>
    <t>ร้อยละ 90 ได้รับการพัฒนาระบบ</t>
  </si>
  <si>
    <t>ร้อยละ 90 ไม่มีการทุจริต</t>
  </si>
  <si>
    <t>โครงการสนับสนุนการขับ</t>
  </si>
  <si>
    <t>เคลื่อนชุมชนและประชาคม</t>
  </si>
  <si>
    <t>แผน</t>
  </si>
  <si>
    <t>ร้อยละ 90 ได้จัดทำแผนอย่างมีประสิทธิภาพ</t>
  </si>
  <si>
    <t>3.  การดำเนินการ</t>
  </si>
  <si>
    <t xml:space="preserve">3.  เพื่อให้การดำเนินงาน </t>
  </si>
  <si>
    <t xml:space="preserve">   เป็นไปตามความต้อง</t>
  </si>
  <si>
    <t>ร้อยละ 90ของการทำแผนได้อย่างถูกต้อง</t>
  </si>
  <si>
    <t>1.ประชาชนมีความรู้ ความเข้า</t>
  </si>
  <si>
    <t xml:space="preserve"> ใจและ มีทัษะในการจัดทำ</t>
  </si>
  <si>
    <t xml:space="preserve"> บัญชี</t>
  </si>
  <si>
    <t>มีความรู้  ความเข้าใจ และ</t>
  </si>
  <si>
    <t>มีทักษะในการจัดทำบัญชี</t>
  </si>
  <si>
    <t>ร้อยละ 90 ของประชาชนได้มีความรู้ในการจัดทำบัญชีครัวเรือน</t>
  </si>
  <si>
    <t>1.เพื่อให้ประชาชน</t>
  </si>
  <si>
    <t>ทั้ง 11 หมู่บ้านได้เข้าร่วม</t>
  </si>
  <si>
    <t>โครงการ นายกพบประชาชน</t>
  </si>
  <si>
    <t>ร้อยละ 90 ของประชาชนได้แสดงความคิดเห็น</t>
  </si>
  <si>
    <t xml:space="preserve">เบี้ยยังชีพผู้สูงอายุ </t>
  </si>
  <si>
    <t>เพื่อสงเคราะห์ช่วยเหลือ</t>
  </si>
  <si>
    <t>ผู้สูงอายุ</t>
  </si>
  <si>
    <t>ผู้สูงอายุทั้ง  11  หมู่บ้าน</t>
  </si>
  <si>
    <t xml:space="preserve">ร้อยละ 90  </t>
  </si>
  <si>
    <t>ของผู้สูงอายุ</t>
  </si>
  <si>
    <t>ได้รับการ</t>
  </si>
  <si>
    <t>สงค์เคราะห์</t>
  </si>
  <si>
    <t>เบี้ยยังชีพผู้พิการ</t>
  </si>
  <si>
    <t>ผู้พิการ</t>
  </si>
  <si>
    <t>ผู้พิการทั้ง  11  หมู่บ้าน</t>
  </si>
  <si>
    <t>ของผู้พิการ</t>
  </si>
  <si>
    <t>เบี้ยยังชีพผู้ป่วยเอดส์</t>
  </si>
  <si>
    <t>ผู้สูงอายุในเขตตำบล</t>
  </si>
  <si>
    <t>เมืองศรีไคได้รับการ</t>
  </si>
  <si>
    <t>สงเคราะห์</t>
  </si>
  <si>
    <t>ผู้พิการในเขตตำบล</t>
  </si>
  <si>
    <t>ผู้ป่วยเอดส์ในเขต</t>
  </si>
  <si>
    <t>ตำบลเมืองศรีไคได้</t>
  </si>
  <si>
    <t>รับการสงเคราะห์</t>
  </si>
  <si>
    <t>โครงการที่เกินศักยภาพขององค์กรปกครองส่วนท้องถิ่น</t>
  </si>
  <si>
    <t>แบบ ผ.02/1</t>
  </si>
  <si>
    <t>สำหรับ โครงการที่เกินศักยภาพขององค์กรปกครองส่วนท้องถิ่น</t>
  </si>
  <si>
    <t>1.1 แผนงานเคหะและชุมชน</t>
  </si>
  <si>
    <t>โครงการขุดลอก</t>
  </si>
  <si>
    <t>ห้วยตองแวด</t>
  </si>
  <si>
    <t>เพื่อให้การไหลเวียนสะดวก</t>
  </si>
  <si>
    <t>ขุดลอกห้วยตองแวด</t>
  </si>
  <si>
    <t>น้ำไหลเวียนได้สะดวก</t>
  </si>
  <si>
    <t>ขุดลอกห้วย</t>
  </si>
  <si>
    <t>1 แห่ง</t>
  </si>
  <si>
    <t>ห้วยซัน</t>
  </si>
  <si>
    <t>ก่อสร้างฝาย 1 แห่ง</t>
  </si>
  <si>
    <t>ก่อสร้างงฝาย</t>
  </si>
  <si>
    <t>ราษฎรมีแหล่งน้ำทำการ</t>
  </si>
  <si>
    <t>เพื่อเป็นแหล่งน้ำในการ</t>
  </si>
  <si>
    <t>โครงการก่อสร้างถนนคอนกรีตเสริมเหล็ก สายบ้านโคกเจริญ หมู่ที่ 11 ตำบลเมืองศรีไค -หมู่ที่ 6  ตำบลโพธิ์ใหญ่ อำเภอวารินชำราบ จังหวัดอุบลราชธานี</t>
  </si>
  <si>
    <t>เพื่อให้การสัญจรไปมาได้</t>
  </si>
  <si>
    <t>สะดวก</t>
  </si>
  <si>
    <t>ร้อยละ 90 มีถนนเพื่อการสัญจรสะดวกปลอดภัย</t>
  </si>
  <si>
    <t xml:space="preserve">ก่อสร้างถนน คสล. </t>
  </si>
  <si>
    <t>ขนาดกว้าง 4.00 เมตร</t>
  </si>
  <si>
    <t>หรือมีพื้นที่คอนกรีต</t>
  </si>
  <si>
    <t xml:space="preserve">หนา 0.15เมตร </t>
  </si>
  <si>
    <t>เสริมเหล็ก รวมทั้งหมด</t>
  </si>
  <si>
    <t xml:space="preserve">ยาว 1,000.00 เมตร </t>
  </si>
  <si>
    <t xml:space="preserve">ไม่น้อยกว่า 5,000.00 ตร.ม. </t>
  </si>
  <si>
    <t>โครงการซ่อมสร้างถนนลูกรังภายในหมู่บ้าน สายหนองไฮ-ห้วยตองแวด หมู่ที่ 1 บ้านค้อ</t>
  </si>
  <si>
    <t>เพื่อให้ราษฎรมีถนนที่มีสภาพดี ราษฏรที่ใช้ถนนเส้นทางดังกล่าว และบุคคลทั่วไปได้รับความสะดวก ปลอดภัยทั้งในการสัญจรไปมา และใช้เป็นเส้นทางในการลำเลียงผลผลิตทางการเกษตรออกสู่ตลาด</t>
  </si>
  <si>
    <t xml:space="preserve">งานดินคันทาง กว้าง 4.00 เมตร ยาว 480.00 เมตร หนา 0.50 เมตร หรือมีปริมาตรดินไม่น้อยกว่า 960.00 ลบ.ม. งานผิวจราจร ลูกรัง กว้าง 4.00 เมตร ยาว 480.00 เมตร หนา 0.15 เมตร หรือมีปริมาตรลูกรังไม่น้อยกว่า  288.00 ลบ.ม. </t>
  </si>
  <si>
    <t xml:space="preserve"> - </t>
  </si>
  <si>
    <t>ราษฎรผู้ใช้เส้นทางนี้ ได้รับประโยชน์จากการมีถนนที่มีสภาพดี ได้รับความสะดวกและปลอดภัยในการเดินทางสัญจรไปมา และในการลำเลียงผลผลิตทางการเกษตรออกสู่ตลาด</t>
  </si>
  <si>
    <t>โครงการซ่อมสร้างถนนลูกรังภายในหมู่บ้าน  หมู่ที่ 2 บ้านแขม</t>
  </si>
  <si>
    <t>จุดที่ 1 สายโรงสีชุมชนลงลูกรังผิวจราจร กว้าง 4.00 เมตร ยาว 100.00 เมตร หนา 0.15 เมตรหรือมีปริมาตรลูกรังไม่น้อยกว่า 60.00 ลบ.ม.จุดที่ 2 สายบ้านนายโผน ลงลูกรังผิวจราจร กว้าง 4.00 เมตร ยาว 50.00 เมตร หนา 0.15 เมตร หรือมีปริมาตรลูกรังไม่น้อยกว่า 30.00 ลบ.ม.จุดที่ 3 สายหอพักแพรพลอยลงลูกรังผิวจราจร กว้าง 4.00 เมตร ยาว 50.00 เมตร หนา 0.15 เมตร หรือมีปริมาตรลูกรังไม่น้อยกว่า 30.00 ลบ.ม.จุดที่ 4 สายหอพักบัณฑิตลงลูกรังผิวจราจร กว้าง 4.00 เมตร ยาว 105.00 เมตร หนา 0.15 เมตร หรือมีปริมาตรลูกรังไม่น้อยกว่า 63.00 ลบ.ม.หรือมีปริมาตรลูกรังรวมไม่น้อยกว่า 183.00 ลบ.ม.</t>
  </si>
  <si>
    <t>โครงการขยายผิวจราจร ถนนคอนกรีตเสริมเหล็ก สายหน้า วสส. หมู่ที่ 3 บ้านศรีไคตก</t>
  </si>
  <si>
    <r>
      <t>ถนนคอนกรีตเสริมเหล็ก</t>
    </r>
    <r>
      <rPr>
        <sz val="14"/>
        <rFont val="TH SarabunPSK"/>
        <family val="2"/>
      </rPr>
      <t>ขนาดผิวจราจร คสล. กว้าง 1.00 เมตร ยาว 600.00 เมตร หนา 0.15 เมตร หรือมีพื้นที่ไม่น้อยกว่า 600.00 ตร.ม. (ตามแบบ ถ.016/2559)</t>
    </r>
  </si>
  <si>
    <t>โครงการวางท่อระบายน้ำ พร้อมบ่อพักและฝาตะแกรงเหล็ก แยกหอพีรนุชเพลส หมู่ที่ 4 บ้านศรีไคออก</t>
  </si>
  <si>
    <t>เพื่อแก้ปัญหาอุทกภัย น้ำท่วมขังเป็นเวลานาน เพื่อป้องกันความเสียหายในชีวิต และทรัพย์สินของประชาชนที่เกิดจากอุทกภัยเพื่อจัดระบบบริหารจัดการน้ำให้มีประสิทธิภาพ</t>
  </si>
  <si>
    <t>วางท่อระบายน้ำพร้อมบ่อพักและฝาตะแกรงเหล็กวางท่อ คสล. ชั้น 3 ขนาด 0.40X1.00 เมตร จำนวน 50 ท่อนบ่อพักขนาด 0.90 X 0.90 X0.90 จำนวน 5 บ่อฝาตะแกรงขนาด 1.00X1.00 จำนวน 5 ฝา</t>
  </si>
  <si>
    <t>แก้ปัญหาอุทกภัย น้ำท่วมขังเป็นเวลานาน เพื่อป้องกันความเสียหายในชีวิต และทรัพย์สินของประชาชนที่เกิดจากอุทกภัยเพื่อจัดระบบบริหารจัดการน้ำให้มีประสิทธิภาพ</t>
  </si>
  <si>
    <t>โครงการก่อสร้างถนนคอนกรีตเสริมเหล็ก ซอยบ้านพ่อใหญ่ถูทา หมู่ที่ 5 บ้านแมด</t>
  </si>
  <si>
    <t>เพื่อให้ราษฎรมีถนนที่มีสภาพดี ราษฎรที่ใช้ถนนเส้นทางดังกล่าว และบุคคลทั่วไปได้รับความสะดวก ปลอดภัยทั้งในการใช้สัญจรไปมา และใช้เป็นเส้นทางในการลำเลียงผลผลิตทางการเกษตรออกสู่ตลาด</t>
  </si>
  <si>
    <t>โครงการก่อสร้างถนนคอนกรีตเสริมเหล็ก สายบ้านนายเถลิง หมู่ที่ 7 บ้านโนนงาม</t>
  </si>
  <si>
    <t xml:space="preserve">ถนนคอนกรีตเสริมเหล็กขนาดผิวจราจร คสล. กว้าง 4.00 เมตร ยาว 120.00 เมตร หนา 0.15 เมตร  หรือมีพื้นที่ไม่น้อยกว่า 480.00 ตร.ม.ลงลูกรังไหล่ทางทั้งสองข้างๆ ละ 0.50 เมตร หรือตามสภาพพื้นที่ </t>
  </si>
  <si>
    <t xml:space="preserve">โครงการซ่อมสร้างถนนลูกรังภายในหมู่บ้าน แยกโรงสีถึงนาพ่อใหญ่สวัสดิ์ หมู่ที่ 8 บ้านอุดมชาติ </t>
  </si>
  <si>
    <t xml:space="preserve">ช่วงที่ 1 ลงลูกรังผิวจราจร กว้าง 4.00 เมตร ยาว 400.00 เมตร หนา 0.15 เมตร หรือมีปริมาตรลูกรังไม่น้อยกว่า  240.00 ลบ.ม.ช่วงที่ 2 ลงลูกรังผิวจราจร กว้าง 3.50 เมตร ยาว 250.00 เมตร หนา 0.15 เมตร หรือมีปริมาตรลูกรังไม่น้อยกว่า 131.25 ตร.ม. 
หรือมีปริมาตรลูกรังรวมไม่น้อยกว่า 371.25 ตร.ม.
</t>
  </si>
  <si>
    <t xml:space="preserve">โครงการก่อสร้างถนนคอนกรีตเสริมเหล็ก สายบ้านนายใส หมู่ที่ 9 บ้านมดง่ามใต้ </t>
  </si>
  <si>
    <t>โครงการขยายผิวจราจร ถนนคอนกรีตเสริมเหล็ก สายหน้ากองทุนหมู่บ้าน-บ้านนายคำหม่อน หมู่ที่ 10 บ้านดอนบาก</t>
  </si>
  <si>
    <t>ถนนคอนกรีตเสริมเหล็กขนาดผิวจราจร คสล. กว้าง 1.00 เมตร ยาว 175.00 เมตร หนา 0.15 เมตร หรือมีพื้นที่ไม่น้อยกว่า 175.00 ตร.ม.</t>
  </si>
  <si>
    <t>โครงการก่อสร้างถนนคอนกรีตเสริมเหล็ก สายไปวัดป่าห้วยข้าวสารเจริญธรรม หมู่ที่ 11 บ้านโคกเจริญ</t>
  </si>
  <si>
    <t xml:space="preserve">ผิวจราจร กว้าง 4 เมตร ยาว 120.00 เมตร หนา 0.15 เมตร หรือมีพื้นที่ไม่น้อยกว่า 480.00 ตร.ม.ลงลูกรังไหล่ทางทั้งสองข้างๆ ละ 0.50 เมตร หรือตามสภาพพื้นที่ </t>
  </si>
  <si>
    <t>โครงการต่อเติมอาคารกองการศึกษา เทศบาลตำบลเมืองศรีไค</t>
  </si>
  <si>
    <t xml:space="preserve">เพื่อให้มีสถานที่เพื่อสนับสนุนการทำงานเกิดประโยชน์สูงสุดต่อประชาชนและทางราชการ เพื่อสนับสนุนให้การทำงานมีประสิทธิภาพดียิ่งขึ้น </t>
  </si>
  <si>
    <t xml:space="preserve">กองการศึกษาเทศบาลตำบลเมืองศรีไค สังกัดเทศบาลตำบลเมืองศรีไค มีทำงานเกิดประโยชน์สูงสุดต่อประชาชนและทางราชการ เพื่อสนับสนุนให้การทำงานมีประสิทธิภาพดียิ่งขึ้น </t>
  </si>
  <si>
    <t>ต่อเติมอาคาร 1 หลัง</t>
  </si>
  <si>
    <t>งานสถาปัตย์ งานรื้อผนังอาคารเดิม งานก่อผนังอิฐบล็อกงานฉาบปูนผิวเรียบงานพื้นปูกระเบื้องงานทาสีพลาสติกประตู 1หน้าต่าง 1งานฝ้าเพดานแผ่นยิบซั่มบอร์ดหนา  9 มม.ขนาด 1.20x2.40 ม.
 โครงคร่าวเหล็กชุบสังกะสี@ 0.60 ม.งานไฟฟ้างานติดตั้งโคมไฟฟ้าขนาด 1*36 Wสวิตซ์สายไฟฟ้าฉนวนแกนคู่(VAF) 2*1.5เต้าเสียบสายไฟฟ้าฉนวนแกนคู่(VAF) 2*2.5งานครุภัณฑ์งานย้ายเครื่องปรับอากาศขนาด 12,000 บีทียูงานติดตั้งเครื่องปรับอากาศขนาด 36,000 บีทียู ชนิดแขวน มีระบบฟอกอากาศ</t>
  </si>
  <si>
    <t>โครงการต่อเติมอาคารป้องกันและบรรเทาสาธารณภัย เทศบาลตำบลเมืองศรีไค</t>
  </si>
  <si>
    <t>งานโครงสร้างงานขุดดินถมคืนทรายหยาบคอนกรีตหยาบ 1:3:5คอนกรีตโครงสร้าง 1:2:4เหล็กเส้นกลมผิวข้ออ้อย SD.30 ยาว 10 เมตร ศก. 12 มม.เหล็กเส้นกลมผิวเรียบ SR.24 ยาว 10 เมตร ศก. 6 มม.ลวดผูกเหล็ก ศก. 1.25 มม. (เบอร์ 18)ค่าแรงแบบหล่อคอนกรีตเหล็กตะแกรง WM 0.2*0.2 เมตร หนา 4.00 มม.</t>
  </si>
  <si>
    <t xml:space="preserve">อาคารป้องกันเทศบาลตำบลเมืองศรีไค สังกัดเทศบาลตำบลเมืองศรีไค มีทำงานเกิดประโยชน์สูงสุดต่อประชาชนและทางราชการ เพื่อสนับสนุนให้การทำงานมีประสิทธิภาพดียิ่งขึ้น </t>
  </si>
  <si>
    <t>โครงการปรับปรุงซ่อมแซมถนนภายในสำนักงานเทศบาลตำบลเมืองศรีไค ถนนเชื่อมระหว่างอาคารสำนักงานเทศบาลตำบลเมืองศรีไค</t>
  </si>
  <si>
    <t xml:space="preserve">เพื่อให้ราษฎรมีถนนที่มีสภาพดี ราษฎรที่ใช้ถนนเส้นทางดังกล่าว และบุคคลทั่วไปได้รับความสะดวก ปลอดภัยทั้งในการใช้สัญจรไปมา </t>
  </si>
  <si>
    <t>งานปรับเกลี่ยทางเดิมผิวทางกว้าง 6.00 เมตร ระยะทางยาว 95.00 เมตร งานหินคลุกผิวทาง หนาเฉลี่ย 0.10 เมตร กว้าง 6.00 เมตร ระยะทางยาว 95.00 เมตร</t>
  </si>
  <si>
    <t xml:space="preserve">ราษฎรผู้ใช้เส้นทางนี้ ได้รับประโยชน์จากการมีถนนที่มีสภาพดี ได้รับความสะดวกและปลอดภัยในการเดินทางสัญจรไปมา </t>
  </si>
  <si>
    <t>โครงการก่อสร้างป้ายชื่อศูนย์พัฒนาเด็กเล็ก     หมู่ที่ 2 บ้านแขม</t>
  </si>
  <si>
    <t>เพื่อให้ศูนย์พัฒนาเด็กเล็กทั้ง 3 ศูนย์ มีป้ายชื่อศูนย์ประจำศูนย์พัฒนาเด็กสวยงามเหมาะสม และมั่นคงถาวร</t>
  </si>
  <si>
    <t>ป้ายขนาดกว้าง 4.00 เมตร สูง 1.90 เมตรพื้นผิวฉาบปูนเรียบทาสีพื้นหลังกรุด้วยหินแกรนิตสีดำ  ตัวอักษรเซาะร่องพร้อมลงสีขนาดตัวอักษร/ตราสัญลักษณ์ ตามแบบมาตรฐานเทศบาลตำบลเมืองศรีไคกำหนด</t>
  </si>
  <si>
    <t>ศูนย์พัฒนาเด็กเล็กบ้านแขม สังกัดเทศบาลตำบลเมืองศรีไค มีป้ายชื่อศูนย์พัฒนาเด็กเล็ก     ที่สวยงามเหมาะสม และมั่นคงถาวร</t>
  </si>
  <si>
    <t>โครงการก่อสร้างป้ายชื่อศูนย์พัฒนาเด็กเล็ก     หมู่ที่ 5 บ้านแมด</t>
  </si>
  <si>
    <t xml:space="preserve">โครงการก่อสร้างป้ายชื่อศูนย์พัฒนาเด็กเล็ก    หมู่ที่ 7 บ้านโนนงาม </t>
  </si>
  <si>
    <t xml:space="preserve">โครงการก่อสร้างอาคารศูนย์พัฒนาเด็กเล็ก(สถ.ศพด.1) แบบตอกเสาเข็มศูนย์พัฒนาเด็กเล็กบ้านแมด หมู่ที่ 5 </t>
  </si>
  <si>
    <t>ตามแบบมาตรฐาน ประเภท อาคารศูนย์พัฒนาเด็กเล็ก ขนาด 81-100 คน แบบที่ สถ.ศพด.3 กรมส่งเสริมการปกครองท้องถิ่น กระทรวงมหาดไทย</t>
  </si>
  <si>
    <t xml:space="preserve">1.มีอาคารเรียนเอนกประสงค์ที่ใช้ประโยชน์ได้อย่างคุ้มค่า  2. มีพื้นที่ที่ได้มาตรฐานและถูกหลักสุขอนามัย     3.มีสถานที่จัดการเรียนการสอนและการจัดกิจกรรมต่างๆ อย่างเพียงพอและมีประสิทธิภาพ
</t>
  </si>
  <si>
    <t>โครงการก่อสร้างอาคารศูนย์พัฒนาคุณภาพชีวิต และส่งเสริมอาชีพผู้สูงอายุตำบลเมืองศรีไค</t>
  </si>
  <si>
    <t>1.เพื่อให้มีอาคารเอนกประสงค์ที่ใช้ประโยชน์ได้อย่างคุ้มค่า       2. เพื่อให้มีสถานที่ในการพัฒนาและส่งเสริมอาชีพผู้สูงอายุ</t>
  </si>
  <si>
    <t>ตามแบบอาคารศูนย์พัฒนาคุณภาพชีวิต และส่งเสริมอาชีพผู้สูงอายุตำบลเมืองศรีไค</t>
  </si>
  <si>
    <t>1.มีอาคารเอนกประสงค์ที่ใช้ประโยชน์ได้อย่างคุ้มค่า    2. มีสถานที่ในการพัฒนาและส่งเสริมอาชีพผู้สูงอายุ</t>
  </si>
  <si>
    <t>โครงการก่อสร้าง ถนนคอนกรีตเสริมเหล็ก บ้านศรีไคตก หมู่ที่ 3 -บ้านแขม หมู่ที่ 2 ตำบลเมืองศรีไค อำเภอวารินชำราบ จังหวัดอุบลราชธานี (เชื่อมโบราณสถานโนนแก)</t>
  </si>
  <si>
    <t>ผิวจราจร คสล. กว้าง 4.00 เมตร ยาว 2,375.00 เมตร หนา 0.15 เมตร หรือมีพื้นที่ไม่น้อยกว่า 9500 ตร.ม. (ตามแบบ ถ.016/2559) และลงลูกรังไหล่ทางทั้งสองข้างๆละ 0.50 เมตร ตามสภาพพื้นที พร้อมทั้งติดตั้งป้ายโครงการ จำนวน 1 ป้าย</t>
  </si>
  <si>
    <t>ได้อาคารศูนย์พัฒนาเด้กเล็ก 1 หลัง</t>
  </si>
  <si>
    <t>ร้อยละ 80 ของประชาชนมีบริโภคเพียงพอ</t>
  </si>
  <si>
    <t>ร้อยละ 80 น้ำไม่ท่วมขัง</t>
  </si>
  <si>
    <t>ร้อยละ 80 ของประชาชนมีน้ำประปาใช้อย่างเพียงพอ</t>
  </si>
  <si>
    <t>โครงการอบรมการปลูกข้าวปลอดภัยโดยใช้สารอินทรีย์</t>
  </si>
  <si>
    <t>เพื่ออบรมความรู้ให้แก่เกษตรกร</t>
  </si>
  <si>
    <t>ร้อยละ 80 ของผู้อบรมได้รับความรู้</t>
  </si>
  <si>
    <t>เกษตรกรได้รับความรู้</t>
  </si>
  <si>
    <t>โครงการจัดงานวันเด็กแห่ชาติ</t>
  </si>
  <si>
    <t>เพื่อสนับสนุนให้เด็กเข้าร่วมกิจกรรม เป็นขวัญกำลังใจแก่เด็ก</t>
  </si>
  <si>
    <t>เด็กทั้ง 11 หมู่บ้านได้เข้าร่วมกิจกรรม</t>
  </si>
  <si>
    <t>ร้อยละ 90 ของเด็กมีขวัญและกำลังใจ</t>
  </si>
  <si>
    <t>เด็กได้เข้าร่วมกิจกรรม</t>
  </si>
  <si>
    <t>โครงการส่งเสริมศิลปะ วัฒนธรรม และศาสนา ภูมิปัญญาท้องถิ่น</t>
  </si>
  <si>
    <t>เพื่อส่งเสริมศิลปะ วัฒนธรรม และศาสนา ภูมิปัญญาท้องถิ่น</t>
  </si>
  <si>
    <t>ทั้ง 11 หมู่บ้านมีร่วนร่วมในการจัดกิจกรมม</t>
  </si>
  <si>
    <t>ร้อยละ 90  ของประชานได้ส่งเสริมศิลปะ วัฒนธรรม และศาสนา ภูมิปัญญาท้องถิ่น</t>
  </si>
  <si>
    <t>ร้อยละ 90  ได้สืบสานประเพณี</t>
  </si>
  <si>
    <t>โครงการวันสงกรานต์</t>
  </si>
  <si>
    <t>1.เพื่อส่งเสริมพัฒนาการให้เด็กมีสุขภาพที่แข็งแรง          2.เพื่อส่งเสริมให้เด็กมีน้ำใจนักกีฬา</t>
  </si>
  <si>
    <t>เด็กปฐมวัยในศูนย์พัฒนาเด็กเล็กสังกัดเทศบาลตำบลเมืองศรีไค</t>
  </si>
  <si>
    <t>ร้อยละ 90  ของเด็กมีสุขภาพแข็งแรง</t>
  </si>
  <si>
    <t>1.เด็กมีสุขภาพที่แข็งแรงิ        2.เด็กมีน้ำใจนักกีฬา</t>
  </si>
  <si>
    <t>เพื่อจัดซื้อหนังสือเรียนสำหรับเด็กปฐมวัย</t>
  </si>
  <si>
    <t>เด็กเล็กอายุ 3-5 ปี ในศูนย์พัฒนาเด็กเล็ก สังกัดเทศบาลตำบลเมืองศรีไค</t>
  </si>
  <si>
    <t>โครงการสนับสนุนค่าใช้จ่ายการบริหารการศึกษา(ค่าหนังสือเรียน สำหรับเด็กอายุ 3-5 ปี)</t>
  </si>
  <si>
    <t>ร้อยละ 80 ของเด็กเล็กอายุ 3-5 ปี มีหนังสือเรียน</t>
  </si>
  <si>
    <t>เด็กปฐมวัยมีหนังสือเรียน</t>
  </si>
  <si>
    <t>เพื่อจัดซื้ออุปกรณ์การเรียนสำหรับเด็กปฐมวัย</t>
  </si>
  <si>
    <t>ร้อยละ 80 ของเด็กมีอุปกรณืการเรียน</t>
  </si>
  <si>
    <t>เด็กปฐมวัยมีอุปกรณ์การเรียน</t>
  </si>
  <si>
    <t>โครงการสนับสนุนค่าใช้จ่ายการบริหารการศึกษา(ค่าอุปกรณ์การเรียนสำหรับเด็กอายุ 3-5 ปี)</t>
  </si>
  <si>
    <t>เพื่อให้เด็กปฐมวัยมีเครื่องแบบนักเรียน</t>
  </si>
  <si>
    <t>ร้อยละ 80 ของเด็กมีเครื่องแบบนักเรียน</t>
  </si>
  <si>
    <t>โครงการสนับสนุนค่าใช้จ่ายการบริหารการศึกษา(ค่าเครื่องแบบนักเรียนสำหรับเด็กอายุ 3-5 ปี)</t>
  </si>
  <si>
    <t>เพื่อให้เด็กปฐมวัยได้รับการพัฒนาทั้ง 4 ด้าน</t>
  </si>
  <si>
    <t>โครงการสนับสนุนค่าใช้จ่ายการบริหารการศึกษา(ค่ากิจกรรมพัฒนาผู้เรียนสำหรับเด็กอายุ 3-5 ปี)</t>
  </si>
  <si>
    <t>ศูนย์พัฒนาเด็กเล็กบ้านแมด สังกัดเทศบาลตำบลเมืองศรีไค มีสถานที่เพื่อสนับสนุนการเรียนการสอนให้มีประสิทธิภาพดียิ่งขึ้น</t>
  </si>
  <si>
    <t>โครงการส่งเสริมพัฒนาศักยภาพในการจัดการเรียนการสอนของครูผู้ดูแลเด็ก</t>
  </si>
  <si>
    <t>ครู,ผู้ช่วยครูผู้ดูแลเด็ก,ผู้ดูแลเด็ก</t>
  </si>
  <si>
    <t>ร้อยละ 80 ของครูมีศักยภาพ</t>
  </si>
  <si>
    <t>1.ครูผู้ดูแลเด็กมีประสิทธิภาพในการจัดการเรียนการสอน      2.ครูผู้ดูแลเด็กมีทักษะการสอนดียิ่งขึ้น</t>
  </si>
  <si>
    <t>1.เพื่อให้ครูผู้ดูแลเด็กมีศักยภาพในการจัดการเรียนการสอน            2.เพื่อให้ครูผู้ดูแลเด็กได้ฝึกอบรมเพิ่มทักษะการสอนยิ่งขึ้น</t>
  </si>
  <si>
    <t>โครงการส่งเสริมการเรียนรู้และพัฒนาการของเด็กปฐมวัย</t>
  </si>
  <si>
    <t xml:space="preserve">เพื่อให้เด็กมีพัฒนาการที่ดีสมวัย                                </t>
  </si>
  <si>
    <t>ร้อยละ 80 ของเด็กมีศักยภาพที่ดี</t>
  </si>
  <si>
    <t xml:space="preserve">เด็กมีพัฒนาการทั้ง 4 ด้าน </t>
  </si>
  <si>
    <t>โครงการทัศนศึกษาแหล่งเรียนรู้นอกสถานที่ของศูนย์พัฒนาเด็กเล็ก</t>
  </si>
  <si>
    <t>1.เพื่อส่งเสริมให้เด็กได้เรียนรู้จากแหล่งเรียนรู้นอกสถานที่     2.เพื่อส่งเสริมให้เด็กเกิดการใฝ่รู้อย่างต่อเนื่องตลอดเวลา</t>
  </si>
  <si>
    <t>ครู, ผู้ช่วยครูผู้ดูแลเด็ก ผู้ดูแลเด็ก ผู้ปกครอง เด็กปฐมวัยในศูนย์พัฒนาเด็กเล็กสังกัดเทศบาลตำบลเมืองศรีไค</t>
  </si>
  <si>
    <t>1.เด็กเกิดการเรียนรู้จากสิ่งนวัตกรรมใหม่และหลากหลาย                     2.เด็กได้เรียนรู้จากประสบการณ์จริง</t>
  </si>
  <si>
    <t>อุดหนุนการไฟฟ้าส่วนภูมิภาค อำเภอวารินชำราบ</t>
  </si>
  <si>
    <t>เพื่อจ่ายเป็นค่าขยายเขตไฟฟ้าศูนย์พัฒนาเด็กเล็กบ้านแมด      หมู่ที่ 5</t>
  </si>
  <si>
    <t>1.งานก่อสร้างระบบไฟฟ้าภายนอก1.1 แผนกแรงสูงภายนอก          -ปักเสา คอนกรีตอัดแรง ขนาด 12 เมตร จำนวน 3 ต้น                  -พาดสาย อลูมิเนียมหุ้มฉนวน ขนาด 50 ตารางมิลลิเมตร จำนวน 1 เฟส 2 สาย ระยะทาง 100 เมตร -ติดตั้งชุดอุปกรณ์ กราวด์ ล่อฟ้า แรงต่ำ จำนวน 1,1 ชุด               2.งานก่อสร้างระบบไฟฟ้าภายใน    2.1 แผนกหม้อแปลง                 -ติดตั้ง หม้อแปลง ขนาด 50 เควีเอ ระบบ 3 เฟส จำนวน 1 เครื่อง</t>
  </si>
  <si>
    <t>อุดหนุนศูนย์ช่วยเหลือประชาชนขององค์กรปกครองส่วนท้องถิ่น ในเขตอำเภอวารินชำราบ</t>
  </si>
  <si>
    <t>เพื่อให้การจัดตั้งศูนย์ช่วยเหลือประชาชนขององค์กรปกครองส่วนท้องถิ่นและศูนย์ปฏิบัติการร่วมในการช่วยเหลือประชาชนขององค์กรปกครองส่วนท้องถิ่นเป็นไปด้วยความเรียบร้อยและมีประสิทธิภาพ</t>
  </si>
  <si>
    <t>ประชาชนในเขตพื้นที่อำเภอวารินชำราบ</t>
  </si>
  <si>
    <t>การจัดตั้งศูนย์ช่วยเหลือประชาชนขององค์กรปกครองส่วนท้องถิ่นและศูนย์ปฏิบัติการร่วมในการช่วยเหลือประชาชนขององค์กรปกครองส่วนท้องถิ่นเป็นไปด้วยความเรียบร้อยและมีประสิทธิภาพ</t>
  </si>
  <si>
    <t>ร้อยละ 80 ของประชาชนผู้ใช้ประโยชน์มีถนนที่มีสภาพดี สะดวกและปลอดภัยในการสัญจรไปมา</t>
  </si>
  <si>
    <t>โครงการวางท่อระบาย   ซอยข้างโรงเรียน ชุมชน  หมู่ที่ 4 บ้าน            ศรีไคออก</t>
  </si>
  <si>
    <t xml:space="preserve">วางท่อระบายน้ำ คอนกรีตเสริมเหล็ก พร้อมบ่อพัก คอนกรีตเสริมเหล็ก ระยะทางรวม 54.00 เมตร ตามแบบมาตรฐานเทศบาลตำบลเมืองศรีไคกำหนด </t>
  </si>
  <si>
    <t>ร้อยละ 80 ของประชาชนผู้ใช้ประโยชน์ได้รับความสะดวกปลอดภัย</t>
  </si>
  <si>
    <t>ถนนคอนกรีตเสริมเหล็กขนาดผิวจราจร กว้าง 3.00 เมตร ยาว 166.00 เมตร หนา 0.15 เมตร หรือมีพื้นที่คอนกรีตเสริมเหล็กไม่น้อยกว่า 498.00 ตร.ม.</t>
  </si>
  <si>
    <t>โครงการปรับปรุงถนนเชื่อมอาคารสำนักงานระหว่างอาคารป้องกัน เทศบาลตำบลเมืองศรีไค</t>
  </si>
  <si>
    <t>งานปรับเกลี่ยทางเดิมผิวทางกว้าง 6.00 เมตร ระยะทางยาว 95.00 เมตร งานลงดินถมเสริมคันทางปริมาณดินถมไม่น้อยกว่า 114.00 ลบ.ม. และลงลูกรังผิวทาง ปริมาณลูกรังไม่น้อยกว่า 57.00 ลบ.ม. พร้อมเกรดปรับเรียบ</t>
  </si>
  <si>
    <t>โครงการก่อสร้างถนนคอนกรีตเสริมเหล็ก สายไปโนนบ้านใหม่ หมู่ที่ 9 บ้านมดง่ามใต้</t>
  </si>
  <si>
    <t>ก่อสร้างถนนคอนกรีตเสริมเหล็กขนาดผิวจราจร คศล. กว้าง 4.00 เมตร ยาว 205.00 เมตร หนา 0.15 เมตร และเท คสล.(หูช้าง 2 ด้าน) พื้นที่ 9 ตารางเมตร หนา 0.15 เมตร หรือมีพื้นที่คอนกรีตเสริมเหล็กรวมกันไม่น้อยกว่า 829.00 ตร.ม. (ตามแบบมาตรฐานเทศบาลตำบลเมืองศรีไคกำหนด)</t>
  </si>
  <si>
    <t>โครงการวางท่อระบายน้ำ คสล. พร้อมบ่อพัก คสล. ซอยหอพักไทรเงิน หมู่ที่ 4 บ้านศรีไคออก</t>
  </si>
  <si>
    <t>โดยทำการวางท่อระบายน้ำ คสล. ชั้น 3 dia. 0.40X1.00 พร้อมบ่อพัก คสล. (ตามแบบมาตรฐานเทศบาลตำบลเมืองศรีไคกำหนด) ระยะทางรวม 213.00 เมตร</t>
  </si>
  <si>
    <t>โครงการซ่อมแซมถนนลูกรัง ซอยหอพักพรชลวรัตน์ หมู่ที่ 5 บ้านแมด</t>
  </si>
  <si>
    <t>โดยทำการปรับเกลี่ยผิวจราจรเดิม ขนาดกว้างไม่น้อยกว่า 3.00 เมตร ยาว 300 เมตร ให้เรียบร้อย แล้วลงดินลูกรังซ่อมแซมผิวการจราจรไม่น้อยกว่า 148.50 ลบ.ม. พร้อมเกรดปรับเรียบตลอดสายทาง (ตามแบบมาตรฐานเทศบาลตำบลเมืองศรีไคกำหนด)</t>
  </si>
  <si>
    <t xml:space="preserve">โครงการวางท่อระบายน้ำ คสล. พร้อมบ่อพัก คสล. ซอยหอพักผาแดง หมู่ที่ 4 บ้านศรีไคออก </t>
  </si>
  <si>
    <t>โดยทำการวางท่อระบายน้ำ คสล. ชั้น 3 dia. 0.60X1.00 พร้อมบ่อพัก คสล. (ตามแบบมาตรฐานเทศบาลตำบลเมืองศรีไคกำหนด) ระยะทางรวม 140.00 เมตร</t>
  </si>
  <si>
    <t>โครงการวางท่อระบายน้ำ คสล. พร้อมบ่อพัก คสล. ซอย วสส. หมู่ที่ 3 บ้านศรีไคตก</t>
  </si>
  <si>
    <t>โดยทำการวางท่อระบายน้ำ คสล. ชั้น 3 dia. 0.40X1.00 พร้อมบ่อพัก คสล. (ตามแบบมาตรฐานเทศบาลตำบลเมืองศรีไคกำหนด) ระยะทางรวม 105.00 เมตร</t>
  </si>
  <si>
    <t>โครงการก่อสร้าง ถนนคอนกรีตเสริมเหล็ก สายไปหนองกำแมด หมู่ที่ 5 บ้านแมด</t>
  </si>
  <si>
    <t>โครงการวางท่อระบายน้ำ คสล. พร้อมบ่อพัก คสล. ซอยร้านอาหารครัวคุณหน่อง. หมู่ที่ 5 บ้านแมด</t>
  </si>
  <si>
    <t>โดยทำการวางท่อระบายน้ำ คสล. ชั้น 3 dia. 0.40X1.00 พร้อมบ่อพัก คสล. (ตามแบบมาตรฐานเทศบาลตำบลเมืองศรีไคกำหนด) ระยะทางรวม 218.00 เมตร</t>
  </si>
  <si>
    <t>โครงการปรับปรุงภูมิทัศน์ภายในหมู่บ้าน หมู่ที่ 2</t>
  </si>
  <si>
    <t>เพื่อปรับปรุงภูมิทัศน์</t>
  </si>
  <si>
    <t>ขุดลอกสระน้ำภายในบริเวณดอนปู่ตา</t>
  </si>
  <si>
    <t>ร้อยละ 90 น้ำไหลเวียนสะดวก</t>
  </si>
  <si>
    <t>น้ำในสระไหลเวียนได้สระดวก</t>
  </si>
  <si>
    <t>โครงการขุดลอกสระภายในเขตบริเวณบ้านแขม หมูที่  2</t>
  </si>
  <si>
    <t>ขุดลอกหนองเมี่ยง/หนองฮ่าง/หนองบัว</t>
  </si>
  <si>
    <t>โครงการปรับปรุงและก่อสร้างถนนดินรอบดอนปู่ตา หมู่ที่ 2</t>
  </si>
  <si>
    <t>เพื่อพัฒนาเป็นแหล่งเชิงท่องเที่ยวและอนุรักษ์ผืนป่า</t>
  </si>
  <si>
    <t>ทำถนนดินรอบดอนปู่ตาเพื่อจะทำเป็นถนนลูกรัง</t>
  </si>
  <si>
    <t>โครงการก่อสร้างถนนลูกรัง หมู่ที่ 2</t>
  </si>
  <si>
    <t>เพื่อพัฒนาเป็นแหล่งท่องเที่ยวและรักษาแนวเขตดอนปู่ตา</t>
  </si>
  <si>
    <t>ก่อสร้างถนนลูกรัง</t>
  </si>
  <si>
    <t>โครงการก่อสร้างถนนคอนกรีตเสริมเหล็ก หมู่ที่ 2</t>
  </si>
  <si>
    <t>เพื่อการคมนาคมภายในชุมชนสะดวก</t>
  </si>
  <si>
    <t>ก่อสร้างถนนคอนกรีตเสริมเหล็ก</t>
  </si>
  <si>
    <t xml:space="preserve">ปี 2565 </t>
  </si>
  <si>
    <t>ร้อยละ 90 ลดปัญหาการจัดเก็บขยะ</t>
  </si>
  <si>
    <t>1.เพื่อจัดเตรียมสิ่งอำนวยความ</t>
  </si>
  <si>
    <t>2.เพื่อให้การดำเนินการบำบัด</t>
  </si>
  <si>
    <t>ทั้ง  11  หมู่บ้านมี</t>
  </si>
  <si>
    <t>วัสดุอุปกรณ์ในการ</t>
  </si>
  <si>
    <t>จัดการขยะเพียงพอ</t>
  </si>
  <si>
    <t>และจัดการขยะเป็นไปด้วย</t>
  </si>
  <si>
    <t>ความเรียบร้อย มีประสิทธิภาพ</t>
  </si>
  <si>
    <t>และประสิทธิผล</t>
  </si>
  <si>
    <t>สะดวกในการบำบัดและจัดการขยะ</t>
  </si>
  <si>
    <t>ทั้ง 11 หมู่บ้านได้</t>
  </si>
  <si>
    <t>เข้าร่วมโครงการ</t>
  </si>
  <si>
    <t>ทั้ง 11หมู่บ้านได้เข้า</t>
  </si>
  <si>
    <t>ร่วมโครงการ</t>
  </si>
  <si>
    <t>ส่วนร่วมในกิจกรรม</t>
  </si>
  <si>
    <t>โครงการซ่อมแซมฝาตะแกรงรอบหมู่บ้าน หมู่ที่ 6</t>
  </si>
  <si>
    <t>เพื่อซ่อมฝาตะแกรงที่ชำรุดเสียหาย</t>
  </si>
  <si>
    <t>รอบหมู่บ้าน</t>
  </si>
  <si>
    <t>ร้อยละ 80 แก้ปัญหาฝาตะแกรงชำรุด</t>
  </si>
  <si>
    <t>ฝาตะแกรงได้รับการซ่อมแซม</t>
  </si>
  <si>
    <t>โครงการซ่อมแซมประปาหมู่บ้าน หมู่ที่ 6</t>
  </si>
  <si>
    <t>เพื่อซ่อมแซมประปาหมู่บ้านให้ใช้งานได้ตามปกติ</t>
  </si>
  <si>
    <t>ซ่อมแซมประปาหมู่บ้าน</t>
  </si>
  <si>
    <t>ร้อยละ 80 ได้รับการแก้ไข</t>
  </si>
  <si>
    <t>โครงการถนนลาดยางเข้ามาในหมู่บ้าน  หมู่ที่ 6</t>
  </si>
  <si>
    <t>ก่อสร้างถนนลาดยางเข้าหมู่บ้าน</t>
  </si>
  <si>
    <t>โครงการขยายเขตไฟฟ้าในพื้นที่ หมู่ที่ 6</t>
  </si>
  <si>
    <t>ร้อยละ 90 มีไฟฟ้าส่องสว่าง</t>
  </si>
  <si>
    <t>โครงการทำร่องระบายน้ำ หมู่ที่ 6</t>
  </si>
  <si>
    <t>ภายในหมู่ที่ 6</t>
  </si>
  <si>
    <t>โครงการพัฒนาระบบประปา ในหมู่บ้าน หมู่ที่ 7</t>
  </si>
  <si>
    <t>เพื่อพัฒนาระบบประปาหมู่บ้าน</t>
  </si>
  <si>
    <t>20000</t>
  </si>
  <si>
    <t>ร้อยละ 90 ของระบบประปาได้รับการพัฒนา</t>
  </si>
  <si>
    <t>ระบบการประปาหมู่บ้านได้รับการพัฒนา</t>
  </si>
  <si>
    <t>โครงการปรับปรุงถนนในหมู่บ้าน หมู่ที่ 7</t>
  </si>
  <si>
    <t>โครงการก่อวร้างลานคอนกรีต หมู่ที่ 8</t>
  </si>
  <si>
    <t>เพื่อก่อสร้างลานคอนกรีต</t>
  </si>
  <si>
    <t>ในหมู่บ้าน</t>
  </si>
  <si>
    <t>ร้อยละ 80 มีลานคอนกรีตใช้</t>
  </si>
  <si>
    <t>มีลานคอนกรีตใช้งาน</t>
  </si>
  <si>
    <t>โครงการลอกคลองในหมู่บ้าน หมู่ที่ 8</t>
  </si>
  <si>
    <t>เพื่อลอกคลองในหมู่บ้าน</t>
  </si>
  <si>
    <t>ร้อยละ 80 คลองน้ำได้รับการระบาย</t>
  </si>
  <si>
    <t>คลองน้ำได้รับการระบาย</t>
  </si>
  <si>
    <t>โครงการขุดบ่อบาดาล หมู่ที่ 8</t>
  </si>
  <si>
    <t>เพื่อขุดบ่อบาดาล</t>
  </si>
  <si>
    <t>ร้อยละ 80 ในหมู่บ้านมีบ่อบาดาลใช้</t>
  </si>
  <si>
    <t>มีน้ำใช้เพื่ออุปโภค บริโภค</t>
  </si>
  <si>
    <t>เพื่อวางท่อระบายน้ำป้องกันน้ำท่วมขัง</t>
  </si>
  <si>
    <t>200,000</t>
  </si>
  <si>
    <t>โครงการซ่อมแซมถนน คสล. ภายในหมู่บ้าน หมู่ที่ 9</t>
  </si>
  <si>
    <t>โครงการอัดดินหินลูกรัง หมู่ที่ 9</t>
  </si>
  <si>
    <t>โครงการถนนลาดยางเข้ามาในหมู่บ้าน  หมู่ที่ 9</t>
  </si>
  <si>
    <t>โครงการขยายเขตไฟฟ้าส่องสว่าง หมู่ที่ 9</t>
  </si>
  <si>
    <t xml:space="preserve">โครงการอัดดินหินลูกรัง หมู่ที่ 11 </t>
  </si>
  <si>
    <t>โครงการซ่อมแซมถนนคอนกรีตเสริมเหล็ก ในหมู่บ้าน หมู่ที่ 11</t>
  </si>
  <si>
    <t>โครงการซ่อมแซมระบบประปา หมู่ที่ 11</t>
  </si>
  <si>
    <t>โครงการถนนลาดยางเข้าหมู่บ้าน หมู่ที่ 11</t>
  </si>
  <si>
    <t>โครงการไฟฟ้าส่องสว่าง หมู่ที่ 11</t>
  </si>
  <si>
    <t>ประชาชนมีไฟฟ้าส่องสว่าง</t>
  </si>
  <si>
    <t>โครงการวางท่อระบายน้ำ บริเวณข้างวัดบ้านแขม หมู่ที่ 2</t>
  </si>
  <si>
    <t xml:space="preserve">ศูนย์พัฒนาเด้กเล็กมีไฟฟ้าใช้อย่างเพียงพอ </t>
  </si>
  <si>
    <t>ศุนย์พัฒนาเด็กมีไฟฟ้าใช้อย่างเพียงพอ</t>
  </si>
  <si>
    <t>ร้อยละ 80 ได้ความรู้</t>
  </si>
  <si>
    <t>ร้อยละ 80 เกษตรกรมีอาชีพ</t>
  </si>
  <si>
    <t>ร้อยละ 80 บ้านเรือนสะอาด</t>
  </si>
  <si>
    <t>ร้อยละ 90 ของขยะได้รับการจัดการ</t>
  </si>
  <si>
    <t>ร้อยละ 60 มีป่ายืนต้น</t>
  </si>
  <si>
    <t>ร้อยละ 60 มีป่าชุมชน</t>
  </si>
  <si>
    <t>โครงการขยายเวลา</t>
  </si>
  <si>
    <t xml:space="preserve">บริการประชาชน ทั้ง 11 </t>
  </si>
  <si>
    <t>หมู่บ้าน</t>
  </si>
  <si>
    <t>ร้อยละ 80 ของประชาชนได้รับการช่วยเหลือ</t>
  </si>
  <si>
    <t>เพื่อรับฟังความเดือดร้อน</t>
  </si>
  <si>
    <t>สามารถแก้ไขปัญหาความ</t>
  </si>
  <si>
    <t>7.2   แผนงานงบกลาง</t>
  </si>
  <si>
    <t>แบบ ผ.02</t>
  </si>
  <si>
    <t>2.  ราษฎรนำประยุคต์ใช้ใน</t>
  </si>
  <si>
    <t>ร้อยละ 80ได้รับความรู้</t>
  </si>
  <si>
    <t>เพื่อเพิ่มพื้นที่สีเขียว</t>
  </si>
  <si>
    <t>เพิ่มพื้นที่สีเขียวในชุมชน</t>
  </si>
  <si>
    <t>ในชุมชน</t>
  </si>
  <si>
    <r>
      <t>ถนนคอนกรีตเสริมเหล็ก</t>
    </r>
    <r>
      <rPr>
        <sz val="14"/>
        <rFont val="TH SarabunPSK"/>
        <family val="2"/>
      </rPr>
      <t>ขนาดผิวจราจร คสล. กว้าง 1.00 เมตร ยาว 600.00 เมตร หนา 0.15 เมตร หรือมีพื้นที่คอนกรีตเสริมเหล็กไม่น้อยกว่า 600.00 ตร.ม.</t>
    </r>
  </si>
  <si>
    <t>1.เพื่อปลูกฝังและให้มีทัศนคติที่ดีต่อพระพุทธศาสนา                  2.เพื่อปรับเปลี่ยนพฤติกรรมที่ไม่พึงประสงค์และเสริมสร้างพฤติกรรมที่ดีงาม  3.เพื่อให้นำหลักธรรมทางพระพุทธศาสนาไปประยุกต์ใช้ในชีวิต</t>
  </si>
  <si>
    <t>ทั้ง  11  หมู่บ้านได้</t>
  </si>
  <si>
    <t xml:space="preserve">หรือ 4 ครั้ง </t>
  </si>
  <si>
    <t>โครงการศูนย์พัฒนาครอบครัวในชุมชนตำบลเมืองศรีไค ปรับทุกข์ เสริมสุข ให้ครอบครัว</t>
  </si>
  <si>
    <t>เพื่อพัฒนาเครือข่ายครอบครัว</t>
  </si>
  <si>
    <t>ครอบครัวชุมชนตำบลเมืองศรีไค และอาสาสมัคร</t>
  </si>
  <si>
    <t>ร้อยละ 90 ได้รับการพัฒนาเครือข่าย</t>
  </si>
  <si>
    <t>ได้พัฒนาเครือข่ายครอบครัว</t>
  </si>
  <si>
    <t>แผนงานเกษตร</t>
  </si>
  <si>
    <t>5.1  แผนงานสาธารณสุข</t>
  </si>
  <si>
    <t>51</t>
  </si>
  <si>
    <t>52</t>
  </si>
  <si>
    <t>57</t>
  </si>
  <si>
    <t>59</t>
  </si>
  <si>
    <t>60</t>
  </si>
  <si>
    <t>61</t>
  </si>
  <si>
    <t>65</t>
  </si>
  <si>
    <t>67</t>
  </si>
  <si>
    <t>68</t>
  </si>
  <si>
    <t>69</t>
  </si>
  <si>
    <t>70</t>
  </si>
  <si>
    <t>71</t>
  </si>
  <si>
    <t>79</t>
  </si>
  <si>
    <t>80</t>
  </si>
  <si>
    <t>84</t>
  </si>
  <si>
    <t>111</t>
  </si>
  <si>
    <t>114</t>
  </si>
  <si>
    <t>115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</si>
  <si>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</si>
  <si>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</si>
  <si>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</si>
  <si>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</si>
  <si>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</si>
  <si>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</si>
  <si>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</si>
  <si>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</si>
  <si>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</si>
  <si>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</si>
  <si>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</si>
  <si>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</si>
  <si>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</si>
  <si>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</si>
  <si>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</si>
  <si>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</si>
  <si>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139</t>
  </si>
  <si>
    <t>145</t>
  </si>
  <si>
    <t>146</t>
  </si>
  <si>
    <t>147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</si>
  <si>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</si>
  <si>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</si>
  <si>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</si>
  <si>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</si>
  <si>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</si>
  <si>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</si>
  <si>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</si>
  <si>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</si>
  <si>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</si>
  <si>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</si>
  <si>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</si>
  <si>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166</t>
  </si>
  <si>
    <t>167</t>
  </si>
  <si>
    <t>169</t>
  </si>
  <si>
    <t>91</t>
  </si>
  <si>
    <t>93</t>
  </si>
  <si>
    <t>95</t>
  </si>
  <si>
    <t>96</t>
  </si>
  <si>
    <t>97</t>
  </si>
  <si>
    <t>100</t>
  </si>
  <si>
    <t>101</t>
  </si>
  <si>
    <t>102</t>
  </si>
  <si>
    <t xml:space="preserve">1.เพิ่อสร้างความรู้ความเข้าใจให้กับ อปพร.           </t>
  </si>
  <si>
    <t>อปพร. ในเขตพื้นที่</t>
  </si>
  <si>
    <t>สร้างความรู้ความเข้าใจให้กับ อปพร.</t>
  </si>
  <si>
    <t>1.มีการจำหน่วนสินค้าเพื่อ</t>
  </si>
  <si>
    <t>การอุปโภค และบริโภค</t>
  </si>
  <si>
    <t xml:space="preserve"> จากอาชีพหลัก</t>
  </si>
  <si>
    <t>2.ประชาชนมีรายได้เสริม</t>
  </si>
  <si>
    <t>2.  ประชาชนมีอาชีพ/</t>
  </si>
  <si>
    <t xml:space="preserve">   รายได้ เพิ่มขึ้น</t>
  </si>
  <si>
    <t>1.  ผู้ผลิตสินค้าชุมชนช่อง</t>
  </si>
  <si>
    <t xml:space="preserve">    ทางการตลาดเพิ่ม</t>
  </si>
  <si>
    <t>ในเขตพื้นที่ตำบลเมืองศรีไค</t>
  </si>
  <si>
    <t>ร้อยละ 70 ของคนในพื้นที่ได้รับการบริการ</t>
  </si>
  <si>
    <t>โครงการฝึกอบรมจัดตั้งอาสาสมัครป้องกันภัยฝ่ายพลเรือน (อปพร.)</t>
  </si>
  <si>
    <t>โครงการส่งเสริมความรู้เกี่ยวกับการป้องกันและลดอุบัติเหตุทางถนน</t>
  </si>
  <si>
    <t>เพื่อจัดกิจกรรมส่งเสริมความรู้ด้านการใช้รถใช้ถนนให้ถูกกฎหมาย กิจกรรมส่งเสริมความรู้ด้านกฏหมายจราจร และกฏหมายอื่นๆ ที่เกี่ยวข้อง และกิจกรรมรณรงค์ความปลอดภัยสวมหมวกกันน๊อค</t>
  </si>
  <si>
    <t>ร้อยละ 70 ของคนในพื้นที่ได้รับรับความรู้และความปลอดภัย</t>
  </si>
  <si>
    <t>ได้ร่วมกิจกรรมส่งเสริมความรู้ด้านการใช้รถใช้ถนนให้ถูกกฎหมาย ร่วมกิจกรรมส่งเสริมความรู้ด้านกฏหมายจราจร และกฏหมายอื่นๆ ที่เกี่ยวข้อง และได้ร่วมกิจกรรมรณรงค์ความปลอดภัยสวมหมวกกันน๊อค</t>
  </si>
  <si>
    <t xml:space="preserve">โครงการส่งเสริมความรู้ด้านสาธารณภัยและป้องกันภัย </t>
  </si>
  <si>
    <t xml:space="preserve">เพื่อจัดกิจกรรมส่งเสริมความรู้ด้านการป้องกันอัคคีภัยให้กับประชาชนในที่ ศูนย์พัฒนาเด็กเล็กในสังกัด โรงเรียนในเขตพื้นที่ และอื่นๆ </t>
  </si>
  <si>
    <t xml:space="preserve">ได้ความรู้ด้านการป้องกันอัคคีภัยให้กับประชาชนในที่ ศูนย์พัฒนาเด็กเล็กในสังกัด โรงเรียนในเขตพื้นที่ และอื่นๆ </t>
  </si>
  <si>
    <t>โครงการจัดซื้อวัสดุ อุปกณ์ เครื่องแต่งกาย สำหรับเจ้าหน้าที่ผู้ปฏิบัติงานเทศกิจ</t>
  </si>
  <si>
    <t>เพื่อจัดซื้อวัสดุ อุปกณ์ เครื่องแต่งกาย สำหรับเจ้าหน้าที่ผู้ปฏิบัติงานเทศกิจ</t>
  </si>
  <si>
    <t>เจ้าหน้าที่ผู้ปฏิบัติงานเทศกิจ</t>
  </si>
  <si>
    <t>ร้อยละ 70 ของผู้ปฏิบัติงานเทศกิจได้อุปรณ์ วัสดุ ใช้งาน</t>
  </si>
  <si>
    <t>เจ้หน้าที่ผู้ปฏิบัติงานมีวัสดุ อุปกณ์ เครื่องแต่งกาย สำหรับปฏิบัติงานเทศกิจ</t>
  </si>
  <si>
    <t>โครงการจัดซื้อวัสดุ อุปกณ์  สำหรับใช้ในการปฏิบัติงานรักษาความสงบเรียบร้อย</t>
  </si>
  <si>
    <t>เพื่อจัดซื้อวัสดุ อุปกณ์  สำหรับเจ้าหน้าที่ผู้ปฏิบัติงานรักษาความสงบเรียบร้อย</t>
  </si>
  <si>
    <t>ร้อยละ 70 ของผู้ปฏิบัติงานได้อุปรณ์ วัสดุ ใช้งาน</t>
  </si>
  <si>
    <t>ตามแบบมาตรฐานเทศบาลตำบลเมืองศรีไค</t>
  </si>
  <si>
    <t>ร้อยละ 90 มีสถานที่บริการประชาชนที่เพียงพอ</t>
  </si>
  <si>
    <t>โครงการก่อสร้างอาคารสำนักงานเทศบาลตำบลเมืองศรีไค</t>
  </si>
  <si>
    <t>เพื่อก่อสร้างอาคารสำนักงานเทศบาลตำบลเมืองศรีไค</t>
  </si>
  <si>
    <t>มีสถานที่บริการประชาชนอย่างทั่วถึง</t>
  </si>
  <si>
    <t xml:space="preserve"> </t>
  </si>
  <si>
    <t>โครงการรณรงค์ป้องกันและลดอุบัติเหตุทางถนน</t>
  </si>
  <si>
    <t>3.1 แผนงานการรักษาความสงบภายใน</t>
  </si>
  <si>
    <t>โครงการติดตั้งกล้องวงจรปิด</t>
  </si>
  <si>
    <t>พื้นที่ตำบลเมืองศรีไค</t>
  </si>
  <si>
    <t>ร้อยละ 90 ลดปัญหาต่างๆ</t>
  </si>
  <si>
    <t>ประชาชนมีความปลอดภัยในชีวิตและทรัพย์สิน</t>
  </si>
  <si>
    <t>เพื่อให้ประชาชนในเขตพื้นที่มีความปลอดภัยในชีวิตและทรัพย์สิน</t>
  </si>
  <si>
    <t>ถนนคอนกรีตเสริมเหล็กขนาดผิวจราจร กว้าง 3 เมตร ยาว 160.00 เมตร หนา 0.15 เมตร หรือมีพื้นที่ไม่น้อยกว่า 480.00 ตร.ม</t>
  </si>
  <si>
    <t>โครงการปรับปรุงอาคารป้องกันและบรรเทาสาธารณภัย เทศบาลตำบลเมืองศรีไค</t>
  </si>
  <si>
    <t>เพื่อปรับปรุงอาคารป้องกันและบรรเทาสาธารณภัย เทศบาลตำบลเมืองศรีไค</t>
  </si>
  <si>
    <t>1.งานปรับเกลี่ยทางเดิมผิวทางกว้าง 6.00 เมตร ระยะทางยาว 95.00 เมตร 2..งานดินถมคันทางกว้าง 6.00 เมตร หนาเฉลี่ย 0.20 เมตร ระยะทาง ยาว 95.00 เมตร           3.งานผิวทางลูกรังกว้าง 6.00 เมตา หนา 0.15 เมตร  ระยะทางยาว  95.00 เมตร</t>
  </si>
  <si>
    <t>ป้ายขนาดกว้าง 4.00 เมตร สูง 1.90 เมตร พื้นผิวก่ออิฐฉาบปูนเรียบทาสี ป้ายกรุด้วยหินแกรนิตสีดำ  ตัวอักษรเซาะร่องพร้อมลงสีขนาดตัวอักษร/ตราสัญลักษณ์ ตามแบบมาตรฐานเทศบาลตำบลเมืองศรีไคกำหนด</t>
  </si>
  <si>
    <t>โครงการปรับปรุงอาคารสำนักงานกองการศึกษา ศาสนาและวัฒนธรรม เทศบาลตำบลเมืองศรีไค</t>
  </si>
  <si>
    <t>ปรับปรุงต่อเติมอาคาร 1 หลัง</t>
  </si>
  <si>
    <t>1.งานรื้อผนัง ก่ออิฐฉาบปูน ทาสี     2.งานติดตั้งประตู                      3.งานย้ายรื้อติดตั้งเครื่องปรับอากาศ</t>
  </si>
  <si>
    <t xml:space="preserve">1.งานย้านรื้อถอนพร้อมติดตั้งประตู 2.งานติดตั้งโคมไฟฟ้าดาวไลท์    3.งานครุภัณฑ์ติดตั้ง ผนังหุ้มเสา เคาน์เตอร์    </t>
  </si>
  <si>
    <t>โครงการติดตั้งระบบเสียงตามสาย หมู่ที่ 8 บ้านอุดมชาติ</t>
  </si>
  <si>
    <t>เพื่อติดตั้งระบบเสียงตามสาย หมู่ที่ 8 บ้านอุดมชาติ</t>
  </si>
  <si>
    <t>ติดตั้งระบบเสียงตามสาย จำนวน 1  แห่ง</t>
  </si>
  <si>
    <t xml:space="preserve">ติดตั้งระบบเสียงตามสาย </t>
  </si>
  <si>
    <t>โครงการติดตั้งระบบเสียงตามสาย หมู่ที่ 11บ้านโคกเจริญ</t>
  </si>
  <si>
    <t>เพื่อติดตั้งระบบเสียงตามสาย หมู่ที่ 11บ้านโคกเจริญ</t>
  </si>
  <si>
    <t>186</t>
  </si>
  <si>
    <t>187</t>
  </si>
  <si>
    <t>193</t>
  </si>
  <si>
    <t>โครงการจัดตั้งศูนย์การ</t>
  </si>
  <si>
    <t>เรียนรู้ชุมชน</t>
  </si>
  <si>
    <t>เพื่อจัดตั้งศูนย์การ</t>
  </si>
  <si>
    <t>มีนักเรียน นักศึกษา ใน</t>
  </si>
  <si>
    <t xml:space="preserve">เขตพื้นที่ได้รับการส่งเสริม </t>
  </si>
  <si>
    <t>โครงการปรับปรุงซ่อมแซม ต่อเติม ศูนย์พัฒนาเด็กเล็ก สังกัดเทศบาลตำบลเมืองศรีไค</t>
  </si>
  <si>
    <t>โครงการจัดซื้อโต๊ะ เก้าอี้ ทำงาน</t>
  </si>
  <si>
    <t>เพื่อจัดซื้อโต๊ะ เก้าอี้ ทำงาน</t>
  </si>
  <si>
    <t xml:space="preserve">กองการศึกษา เทศบาลตำบลเมืองศรีไค </t>
  </si>
  <si>
    <t>มีโต๊ะเก้าอี้สำหรับทำงาน</t>
  </si>
  <si>
    <t xml:space="preserve">โครงการติดตั้งเหล็กดัด ลูกรง ศูนย์พัฒนาเด็กเล็ก บ้านแมด </t>
  </si>
  <si>
    <t>ร้อยละ 90 มีความปลอดภัย</t>
  </si>
  <si>
    <t>โครงการสนามเด็กเล่นสร้างปัญญา</t>
  </si>
  <si>
    <t>เพื่อก่อสร้างสนามเด็กเล่นสร้างปัญญา</t>
  </si>
  <si>
    <t xml:space="preserve">ศูนย์พัฒนาเด็กเล็กสังกัดเทศบาลตำบลเมืองศรีไค </t>
  </si>
  <si>
    <t>ศูนย์พัฒนาเด็กเล็ก สังกัดเทศบาลตำบลเมืองศรีไค มีสนามเด็กเล่นสร้างภูมิปัญญา</t>
  </si>
  <si>
    <t>ร้อยละ 90 ของเด้กได้รับการพัฒนา</t>
  </si>
  <si>
    <t>โครงการส่งเสริมการกำจัดและคัดแยกขยะในศูนย์พัฒนาเด็กเล็ก</t>
  </si>
  <si>
    <t>เพื่อส่งเสริมการกำจัดขยะและคัดแยกขยะ</t>
  </si>
  <si>
    <t>ศูนย์พัฒนาเด็กเล็กมีการได้รับการส่งเสริมให้มีการกำจัดและคัดแยกขยะ</t>
  </si>
  <si>
    <t>ร้อยละ 90 มีการส่งเสริมเรื่องขยะ</t>
  </si>
  <si>
    <t>โครงการจัดทำมุมหนังสือสำหรับเด็กปฐมวัยในศูน์พัฒนาเด็กเล็ก</t>
  </si>
  <si>
    <t>เพื่อจัดทำมุมหนังสือสำหรับเด็กปฐมวัยในศูน์พัฒนาเด็กเล็ก</t>
  </si>
  <si>
    <t>ศูนย์พัฒนาเด็กเล็กในสังกัดเทศบาลตำบลเมืองศรีไค</t>
  </si>
  <si>
    <t>ร้อยละ 90 ของเด็กมีมุมหนังสือสำหรับอ่านหนังสือ</t>
  </si>
  <si>
    <t>เด็กมีมุมหนังสือสำหรับอ่านหนังสือ</t>
  </si>
  <si>
    <t>โครงการปรับปรุงภูมิทัศน์ศูนย์พัฒนาเด็กเล็กสังกัดเทศบาลตำบลเมืองศรีไค</t>
  </si>
  <si>
    <t>เพื่อปรับปรุงภูมิทัศน์ศูนย์พัฒนาเด็กเล็กสังกัดเทศบาลตำบลเมืองศรีไค</t>
  </si>
  <si>
    <t>ร้อยละ 90 ของศูนย์พัฒนาเด็กเล็กได้รับการปรับปรุงภูมัศน์</t>
  </si>
  <si>
    <t>ศูนย์พัฒนาเด็กเล็กได้รับการปรับปรุงภูมิทัศน์</t>
  </si>
  <si>
    <t>ร้อยละ 80  ได้รับการสนับสนุน</t>
  </si>
  <si>
    <t>โครงการพัฒนาการเรียนการสอนตามหลักสูตรปฐมวัย</t>
  </si>
  <si>
    <t>เพื่อพัฒนาการเรียนการสอนตามหลักสูตรปฐมวัย</t>
  </si>
  <si>
    <t>ร้อยละ 80 ของเด็กได้รับการพัฒนาการเรียนการสอน</t>
  </si>
  <si>
    <t>เด็กได้รับการพัฒนาการเรียนการสอนตามหลักสูตร</t>
  </si>
  <si>
    <t>โครงการวันลอยกระทง</t>
  </si>
  <si>
    <t>โครงการส่งเสริมป้องกันเด็กจมน้ำในเด็กปฐมวัย</t>
  </si>
  <si>
    <t>เพื่อป้องกันเด็กจมน้ำ</t>
  </si>
  <si>
    <t>ร้อยละ 80 ของเด็กปลอดจากการจมน้ำ</t>
  </si>
  <si>
    <t>เด็กได้รับการส่งเสริมป้องกันการจมน้ำ</t>
  </si>
  <si>
    <t>โครงการส่งเสริมพัฒนาภาษาอังกฤษในเด็กปฐมวัย</t>
  </si>
  <si>
    <t>เพื่อส่งเสริมพัฒนาภาษาอังกฤษในเด็กปฐมวัย</t>
  </si>
  <si>
    <t>ร้อยละ 80 ของเด็กได้รับการส่งเสริม</t>
  </si>
  <si>
    <t>เด็กได้รับการส่งเสริมพัฒนาภาษาอังกฤษ</t>
  </si>
  <si>
    <t>โครงการธรรมศึกษาในเด็กปฐมวัย</t>
  </si>
  <si>
    <t>เพื่อส่งเสริมธรรมศึกษาในเด็กปฐมวัย</t>
  </si>
  <si>
    <t>เด็กได้รับการส่งเสริมด้านธรรม</t>
  </si>
  <si>
    <t>โครงการเศรษฐกิจพอเพียงสู่การเรียนเรียนการสอนในเด็กปฐมวัย</t>
  </si>
  <si>
    <t>เพื่อส่งสริมเศรษฐกิจพอเพียงสู่การเรียนเรียนการสอนในเด็กปฐมวัย</t>
  </si>
  <si>
    <t>โครงการส่งเสริมการอ่านสำหรับเด็กปฐมวัย</t>
  </si>
  <si>
    <t>เพื่อส่งเสริมการอ่านสำหรับเด็กปฐมวัย</t>
  </si>
  <si>
    <t>เด็กได้รับการส่งเสริมพัฒนาด้านเการอ่าน</t>
  </si>
  <si>
    <t>เด็กได้รับการส่งเสริมพัฒนาด้านเศรษฐกิจพอเพียง</t>
  </si>
  <si>
    <t>โครงการประกันคุณภาพการศึกษา</t>
  </si>
  <si>
    <t>เพื่อรประกันคุณภาพการศึกษา</t>
  </si>
  <si>
    <t>เด็กได้รับการส่งเสริมพัฒนาด้านประกันคุณภาพการศึกษา</t>
  </si>
  <si>
    <t>โครงการประเมินคุณภาพการจัดการศึกษา</t>
  </si>
  <si>
    <t>เพื่อประเมินคุณภาพการจัดการศึกษา</t>
  </si>
  <si>
    <t>ร้อยละ 80 ของเด็กได้รับการประเมินคุณภาพ</t>
  </si>
  <si>
    <t>เด็กได้รับการส่งเสริมพัฒนาด้านการประเมินคุณภาพ</t>
  </si>
  <si>
    <t>โครงการพัฒนาความรู้และทักษะการดูแลเด็กเล็กแก่ผู้ปกครอง   และครูในศูนย์พัฒนาเด็กเล็ก</t>
  </si>
  <si>
    <t>เพื่อพัฒนาความรู้และทักษะการดูแลเด็กเล็กแก่ผู้ปกครอง   และครูในศูนย์พัฒนาเด็กเล็ก</t>
  </si>
  <si>
    <t>ร้อยละ 80 ของเด็กได้รับการส่งเสริมและพัฒนาทักษะ</t>
  </si>
  <si>
    <t>เด็กได้รับการส่งเสริมพัฒนาด้านาความรู้และทักษะการดูแลเด็กเล็กแก่ผู้ปกครอง   และครูในศูนย์พัฒนาเด็กเล็ก</t>
  </si>
  <si>
    <t>โครงการพัฒนาแหล่งเรียนรู้ชุมชน</t>
  </si>
  <si>
    <t>เพื่อพัฒนาแหล่งเรียนรู้ชุมชน</t>
  </si>
  <si>
    <t>เด็กได้รับการส่งเสริมพัฒนาด้านแหล่งเรียนรู้</t>
  </si>
  <si>
    <t>โครงการจัดซื้อโทรทัศน์ แอล อี ดี (LED TV)</t>
  </si>
  <si>
    <t xml:space="preserve">โครงการจัดซื้อเครื่องปรับอากาศ แบบแยกส่วน ชนิดตั้งพื้น
 หรือแขวน (มีระบบฟอกอากาศ)
</t>
  </si>
  <si>
    <t xml:space="preserve"> หรือแขวน (มีระบบฟอกอากาศ)</t>
  </si>
  <si>
    <t>เพื่อจัดซื้อเครื่องปรับอากาศ แบบแยกส่วน ชนิดตั้งพื้น</t>
  </si>
  <si>
    <t>ร้อยละ 80 ของเด็กการพัฒนาที่ดีขึ้น</t>
  </si>
  <si>
    <t>โครงการพัฒนาสื่อการเรียนการสอนในศูนย์พัฒนาเด็กเล็ก</t>
  </si>
  <si>
    <t>เพื่อรพัฒนาสื่อการเรียนการสอนในศูนย์พัฒนาเด็กเล็ก</t>
  </si>
  <si>
    <t>เด็กได้รับการส่งเสริมพัฒนาด้านสื่อการเรียนการสอน</t>
  </si>
  <si>
    <t>โครงการส่งเสริมการเรียนรู้และพัฒนาการเด็กปฐมวัย</t>
  </si>
  <si>
    <t>เพื่อส่งเสริมการเรียนรู้และพัฒนาการเด็กปฐมวัย</t>
  </si>
  <si>
    <t>โครงการส่งเสริมพัฒนาแหล่งเรียนรู้ในตำบลเมืองศรีไค</t>
  </si>
  <si>
    <t>เพื่อส่งเสริมพัฒนาแหล่งเรียนรู้ในตำบลเมืองศรีไค</t>
  </si>
  <si>
    <t>โครงการส่งเสริมการเรียนรู้ตามอัธยาศัยตำบลเมืองศรีไค</t>
  </si>
  <si>
    <t>เพื่อส่งเสริมการเรียนรู้ตามอัธยาศัยตำบลเมืองศรีไค</t>
  </si>
  <si>
    <t>ร้อยละ 80 ของเด็กได้รับการส่งเสริมด้านการเรียนรู้</t>
  </si>
  <si>
    <t>เด็กได้รับการส่งเสริมด้านการเรียนรู้</t>
  </si>
  <si>
    <t>โครงการส่งเสริมรักการอ่าน</t>
  </si>
  <si>
    <t>เพี่อส่งเสริมให้เด็กรักการอ่านรักการอ่าน</t>
  </si>
  <si>
    <t>ร้อยละ 80 ของเด็กรักการอ่าน</t>
  </si>
  <si>
    <t>เด็กได้รับการส่งเสริมให้รักการอ่านมากขึ้น</t>
  </si>
  <si>
    <t>โครงการส่งเสริมพัฒนาการเด็กและเยาวชน</t>
  </si>
  <si>
    <t>เพื่อส่งเสริมพัฒนาการเด็กและเยาวชน</t>
  </si>
  <si>
    <t>ร้อยละ 80 ของเด็กการส่งเสริมพัฒนาการ</t>
  </si>
  <si>
    <t>เด็กได้รับการส่งเสริมพัฒนาการ</t>
  </si>
  <si>
    <t>โครงการปรับปรุง ซ่อมแซม ต่อเติม ลานกีฬา</t>
  </si>
  <si>
    <t>เพื่อปรับปรุง ซ่อมแซม ต่อเติม ลานกีฬา</t>
  </si>
  <si>
    <t>ลานกีฬาในเขตพื้นที่ตำบลเมืองศรีไค</t>
  </si>
  <si>
    <t>ร้อยละ 80 ของลานกีฬาได้รับการปรับปรุง ซ่อมแซม</t>
  </si>
  <si>
    <t>ลานกีฬาได้รับการปรับปรุง ซ่อมแซม</t>
  </si>
  <si>
    <t>โครงการส่งเสริมพัฒนากีฬาตำบลเมืองศรีไค</t>
  </si>
  <si>
    <t>เพื่อส่งเสริมพัฒนากีฬาตำบลเมืองศรีไค</t>
  </si>
  <si>
    <t>ในเขตพท้นที่ตำบลเมืองศรีไค</t>
  </si>
  <si>
    <t>ร้อยละ 80 ของเด็กได้รับการส่งเสริมด้านการกีฬา</t>
  </si>
  <si>
    <t>เด็กได้รับการส่งเสริมด้านการกีฬา</t>
  </si>
  <si>
    <t>โครงการส่งเสริมการลงทุนพาณิชยกรรมและการท่องเที่ยว</t>
  </si>
  <si>
    <t>เพื่อส่งเสริมการลงทุนพาณิชยกรรมและการท่องเที่ยว</t>
  </si>
  <si>
    <t>ร้อยละ 80 ของแหล่งท่องเที่ยวได้รับการส่งเสริม</t>
  </si>
  <si>
    <t>แหล่งท่องเที่ยวในเขตตำบลเมทองศรีไคได้รับการส่งเสริม</t>
  </si>
  <si>
    <t>โครงการพัฒนาสื่อ นวัตกรรมเพื่อส่งเสริมการเรียนรู้และพัฒนาการของเด็ก</t>
  </si>
  <si>
    <t>เพื่อพัฒนาสื่อ นวัตกรรมเพื่อส่งเสริมการเรียนรู้และพัฒนาการของเด็ก</t>
  </si>
  <si>
    <t>เด็กได้รับการส่งเสริมด้านพัฒนาสื่อ นวัตกรรมเพื่อส่งเสริมการเรียนรู้และพัฒนาการของเด็ก</t>
  </si>
  <si>
    <t>โครงการจัดลานกิจกรรมเพื่อการเรียนรู้</t>
  </si>
  <si>
    <t>เพื่อจัดลานกิจกรรมเพื่อการเรียนรู้</t>
  </si>
  <si>
    <t>จัดลานกิจกรรมเพื่อการเรียนรู้</t>
  </si>
  <si>
    <t>โครงการส่งเสริมการเรียนรู้ตามอัธยาศัย</t>
  </si>
  <si>
    <t>เพื่อส่งเสริมการเรียนรู้ตามอัธยาศัย</t>
  </si>
  <si>
    <t>ร้อยละ 80 ของเด็กได้รับการส่งเสริมความรู้</t>
  </si>
  <si>
    <t>โครงการจัดการดารเรียนรู้/แผนการจัดประสบการณ์ปฐมวัย</t>
  </si>
  <si>
    <t>เพื่อจัดการดารเรียนรู้/แผนการจัดประสบการณ์ปฐมวัย</t>
  </si>
  <si>
    <t>ร้อยละ 80 ของเด็กได้เรียนรู้จากประสบการณ์</t>
  </si>
  <si>
    <t>เด็กได้เรียนรู้จากประสบการณ์</t>
  </si>
  <si>
    <t>โครงการจัดทำแผนการส่งเสริมการท่องเที่ยว</t>
  </si>
  <si>
    <t>เพื่อจัดทำแผนการส่งเสริมการท่องเที่ยว</t>
  </si>
  <si>
    <t>ร้อยละ 80 มีแผนการองเที่ยว</t>
  </si>
  <si>
    <t>ได้จัดทำแผนการส่งเสริมการท่องเที่ยว</t>
  </si>
  <si>
    <t>โครงการอนุรักษ์ศิลปะ วัฒนธรรม ประเพณี ศาสนาและภูมิปัญญาท้องถิ่น</t>
  </si>
  <si>
    <t>เพื่ออนุรักษ์ศิลปะ วัฒนธรรม ประเพณี ศาสนาและภูมิปัญญาท้องถิ่น</t>
  </si>
  <si>
    <t>ร้อยละ 80 อนุรักษ์ศิลปะ วัฒนธรรม ประเพณี ศาสนาและภูมิปัญญาท้องถิ่น</t>
  </si>
  <si>
    <t>อนุรักษ์ศิลปะ วัฒนธรรม ประเพณี ศาสนาและภูมิปัญญาท้องถิ่น</t>
  </si>
  <si>
    <t>1.เพื่อสนับสนุนและส่งเสริมการดำเนินงานวัฒนธรรม                  2.เพื่อส่งเสริมและสนับสนุนให้ความรู้เกี่ยวกับการดำเนินงานของสภาวัฒนธรรมของเทศบาลตำบลเมืองศรีไค</t>
  </si>
  <si>
    <t>138</t>
  </si>
  <si>
    <t>ศูนย์พัฒนาเด็กเล็กมีป้ายชื่อศูนย์ที่มั่นคงถาวร</t>
  </si>
  <si>
    <t>มีอาคารสถานที่บริการประชาชนอย่างทั่วถึง</t>
  </si>
  <si>
    <t>ประชาชนมีถนนสัญจรไปมาสะดวก</t>
  </si>
  <si>
    <t xml:space="preserve">1. เพื่อให้มีอาคารเรียนเอนกประสงค์ที่ใช้ประโยชน์ได้อย่างคุ้มค่า                 2. เพื่อให้มีพื้นที่ที่ได้มาตรฐานและถูกหลักสุขอนามัย            3. เพื่อให้มีสถานที่จัดการเรียนการสอนและการจัดกิจกรรมต่างๆ อย่างเพียงพอและมีประสิทธิภาพ
</t>
  </si>
  <si>
    <t>6.2  แผนงานการศึกษา</t>
  </si>
  <si>
    <t>7.2 แผนงานงบกลาง</t>
  </si>
  <si>
    <t>4.2   แผนงานการเกษตร</t>
  </si>
  <si>
    <t xml:space="preserve">ห้วยตองแวด </t>
  </si>
  <si>
    <t>โครงการก่อสร้างถนนแอสฟัลท์ติดคอนกรีต สายทางบ้านศรีไคออก - บ้านบ้งมั่ง หมู่ที่ 7 ตำบลโพธิ์ใหญ่ (ซอยประตู 3)</t>
  </si>
  <si>
    <t>เพื่อให้การสัญจรไปมาสะดวก</t>
  </si>
  <si>
    <t>ประชาชนมีถนนเพื่อ</t>
  </si>
  <si>
    <t>สะดวกปลอดภัย</t>
  </si>
  <si>
    <t>การสัญจรไปมา</t>
  </si>
  <si>
    <t>งานปูผิวลาดยางผิวจราจรแบบ Asphaltic Concrete หนา 0.05 เมตร ระยะทางยาว 1,800.00 เมตร</t>
  </si>
  <si>
    <t>ประชาชนมีถนนเพื่อการสัญจรไปมาสะดวกปลอดภัย</t>
  </si>
  <si>
    <t>โครงการก่อสร้างถนนคอนกรีตเสริมเหล็ก สายทางบ้านค้อ หมู่ที่ 1 ตำบลเมืองศรีไค - บ้านคูเมือง หมู่ที่ 7 ตำบลคูเมือง</t>
  </si>
  <si>
    <t>งานก่อสร้างถนนคอนกรีตเสริมเหล็ก ขนาดกว้าง 4.00 เมตร ระยะทางยาว 2,950.00 เมตร หนา 0.15 เมตร หรือมีพื้นที่ผิวทางไม่น้อยกว่า 11,800.00 ตารางเมตร</t>
  </si>
  <si>
    <t>โครงการก่อสร้างถนนคอนกรีตเสริมเหล็ก สายทางบ้านโนนงาม หมู่ที่ 7 - บ้านมดง่ามใต้ หมู่ที่ 9 ตำบลเมืองศรีไค</t>
  </si>
  <si>
    <t>งานก่อสร้างถนนคอนกรีตเสริมเหล็ก ขนาดกว้าง 6.00 เมตร ระยะทางยาว 2,270.00 เมตร หนา 0.15 เมตร หรือมีพื้นที่ผิวทางไม่น้อยกว่า 13,620.00 ตารางเมตร</t>
  </si>
  <si>
    <t>อบจ.</t>
  </si>
  <si>
    <t xml:space="preserve">โครงการซ่อมสร้างถนนแอสฟัลท์ติดคอนกรีต สายทางบ้านศรีไคตก หมู่ที่ 3 ตำบลเมืองศรีไค - บ้านบ้งมั่ง หมู่ที่ 7 ตำบลโพธิ์ใหญ่ </t>
  </si>
  <si>
    <t>งานปูผิวลาดยางผิวจราจรแบบ Asphaltic Concrete หนา 0.05 เมตร ระยะทางยาว 1,100.00 เมตร</t>
  </si>
  <si>
    <t>กองคลัง</t>
  </si>
  <si>
    <t>ทั้ง  11 หมู่บ้านมีตู้รับ</t>
  </si>
  <si>
    <t>149</t>
  </si>
  <si>
    <t>150</t>
  </si>
  <si>
    <t>เพื่อให้ศูนย์พัฒนาเด็กเล็ก หมู่ที่ 5 มีป้ายชื่อศูนย์ประจำศูนย์พัฒนาเด็กสวยงามเหมาะสม และมั่นคงถาวร</t>
  </si>
  <si>
    <t>เพื่อให้ศูนย์พัฒนาเด็กเล็กหมู่ที่ 2 มีป้ายชื่อศูนย์ประจำศูนย์พัฒนาเด็กสวยงามเหมาะสม และมั่นคงถาวร</t>
  </si>
  <si>
    <t>โครงการส่งเสริมความรู้ให้กับผู้ประกอบกิจการ ร้านค้า หาบเร่ แผงลอย และสถานที่จำหน่าย และสะสมอาหาร</t>
  </si>
  <si>
    <t>เพื่อส่งเสริมความรู้ให้กับผู้ประกอบกิจการ ร้านค้า หาบเร่ แผงลอย และสถานที่จำหน่าย และสะสมอาหาร</t>
  </si>
  <si>
    <t>ผู้ประกอบการในเขตตำบลเมืองศรีไค</t>
  </si>
  <si>
    <t>ร้อยละ 80 ของผู้ประกอบการได้รับความรู้</t>
  </si>
  <si>
    <t>เจ้าหน้าที่ผู้ปฏิบัติงานมีวัสดุ อุปกณ์  สำหรับปฏิบัติงานรักษาความสงบเรียบร้อย</t>
  </si>
  <si>
    <t>ผู้ประกอบการได้รับความรู้</t>
  </si>
  <si>
    <t>โครงการจัดทำป้ายกำหนดจุดห้ามจอดรถยนต์ รถจักรยานยนต์ ในเขตเทศบาลตำบลเมืองศรีไค</t>
  </si>
  <si>
    <t>เพื่อจัดทำป้ายกำหนดจุดห้ามจอดรถยนต์ รถจักรยานยนต์ ในเขตเทศบาลตำบลเมืองศรีไค</t>
  </si>
  <si>
    <t>ร้อยละ 80 มีป้ายติดตั้งตามจุดกำหนด</t>
  </si>
  <si>
    <t>ประชาชนเจ้าของรถได้รู้จุดห้ามจอด</t>
  </si>
  <si>
    <t>โครงการส่งเสริมความรู้ด้านการบังคับใช้กฎหมายเกี่ยวกับงานทะเบียนราษฎร</t>
  </si>
  <si>
    <t>เพื่อส่งเสริมความรู้ด้านการบังคับใช้กฎหมายเกี่ยวกับงานทะเบียนราษฎร</t>
  </si>
  <si>
    <t>ร้อยละ 90 มีได้รับความรู้</t>
  </si>
  <si>
    <t>ได้รับความรู้ด้านการบังคับใช้กฎหมายเกี่ยวกับงานทะเบียนราษฎร</t>
  </si>
  <si>
    <t>โครงการปรับปรุงห้องทะเบียนท้องถิ่นเทศบาลตำบลเมืองศรีไค</t>
  </si>
  <si>
    <t>เพื่อปรับปรุงห้องทะเบียนท้องถิ่นเทศบาลตำบลเมืองศรีไค</t>
  </si>
  <si>
    <t>ห้องทะเบียนท้องถิ่นเทศบาลตำบลเมืองศรีไค</t>
  </si>
  <si>
    <t>ห้องทะเบียนท้องถิ่นเทศบาลตำบลเมืองศรีไครับการปรับปรุง</t>
  </si>
  <si>
    <t>โครงการส่งเสริมความรู้ด้านกฏหมายให้กับประชาชนในพื้นที่เทศบาลตำบลเมืองศรีไค</t>
  </si>
  <si>
    <t>เพื่อส่งเสริมความรู้ด้านกฏหมายให้กับประชาชนในพื้นที่เทศบาลตำบลเมืองศรีไค</t>
  </si>
  <si>
    <t>ประชาชนในเขตพื้นที่ตำบลเมืองศรีไค</t>
  </si>
  <si>
    <t>ร้อยละ 90 มีได้รับความรู้ก้านกฎหมาย</t>
  </si>
  <si>
    <t>ประชาชนในเขตพื้นที่ได้รับความรู้</t>
  </si>
  <si>
    <t>เพื่อส่งเสริมความรู้ด้านด้านคุณธรรม ความโปร่งใส ในการปฏิบัติงานของพนักงานเทศบาลตำบลเมืองศรีไค</t>
  </si>
  <si>
    <t>พนักงานเทศบาลตำบลเมืองศรีไค</t>
  </si>
  <si>
    <t>พนักงานเทศบาลตำบลเมืองศรีไคได้รับความรู้</t>
  </si>
  <si>
    <t>โครงการส่งเสริมความรู้ด้านคุณธรรม ความโปร่งใส ในการปฏิบัติงานของพนักงานเทศบาลตำบลเมืองศรีไค</t>
  </si>
  <si>
    <t>โครงการส่งเสริมความรู้ด้านการปกครองระบอบประชาธิปไตยอันมีพระมหากษัตริย์ทรงเป็นประมุข</t>
  </si>
  <si>
    <t>เพื่อส่งเสริมความรู้ด้านการปกครองระบอบประชาธิปไตยอันมีพระมหากษัตริย์ทรงเป็นประมุข</t>
  </si>
  <si>
    <t>ทำนบดินกั้นน้ำ</t>
  </si>
  <si>
    <t>ทำนบดิน 1 แห่ง</t>
  </si>
  <si>
    <t>ราษฏรมีแหล่งน้ำทำการเกษตร</t>
  </si>
  <si>
    <t>หมู่ที่ 3,4,5</t>
  </si>
  <si>
    <t>ห้วยซัน หมู่ที่ 6,7,11</t>
  </si>
  <si>
    <t xml:space="preserve">ฝาย หมู่ที่ 4 </t>
  </si>
  <si>
    <t>ทำนบดิน หมู่ที่ 3,4</t>
  </si>
  <si>
    <t>โครงการสร้างฝายมีชีวิต หมู่ที่ 2</t>
  </si>
  <si>
    <t>เพื่อเป็นแหล่งน้ำในการเกษตร แก้ปัญหาภัยแล้ง</t>
  </si>
  <si>
    <t>ห้วยตองแวด หมู่ที่ 2</t>
  </si>
  <si>
    <t>ร้อยละ 90 มีน้ำสำหรับการเกษตร</t>
  </si>
  <si>
    <t>ประชาชนมีน้ำในการเกษตร และป้องกันปัญหาภัยแล้ง</t>
  </si>
  <si>
    <t>โครงการสร้างฝายมีชีวิต หมู่ที่ 3</t>
  </si>
  <si>
    <t>ห้วยตองแวด หมู่ที่ 3</t>
  </si>
  <si>
    <t>ห้วยตองแวด หมู่ที่ 4</t>
  </si>
  <si>
    <t>โครงการสร้างฝายมีชีวิต หมู่ที่ 4</t>
  </si>
  <si>
    <t>โครงการสร้างฝายมีชีวิต หมู่ที่ 5</t>
  </si>
  <si>
    <t>ห้วยตองแวด หมู่ที่ 5</t>
  </si>
  <si>
    <t>โครงการสร้างฝายมีชีวิต หมู่ที่ 6</t>
  </si>
  <si>
    <t>ห้วยซัน หมู่ที่ 6</t>
  </si>
  <si>
    <t>โครงการสร้างฝายมีชีวิต หมู่ที่ 7</t>
  </si>
  <si>
    <t>ห้วยซัน หมู่ที่ 7</t>
  </si>
  <si>
    <t>ห้วยซัน  หมู่ที่ 11</t>
  </si>
  <si>
    <t>โครงการสร้างฝายมีชีวิต หมู่ที่ 11</t>
  </si>
  <si>
    <t>110</t>
  </si>
  <si>
    <t>151</t>
  </si>
  <si>
    <t>185</t>
  </si>
  <si>
    <t>192</t>
  </si>
  <si>
    <t>โครงการจัดทำแผนที่ภาษีและทะเบียนทรีพย์สิน</t>
  </si>
  <si>
    <t>เพื่อจัดทำแผนที่ภาษีและทะเบียนทรีพย์สิน</t>
  </si>
  <si>
    <t>ร้อยละ 90 มีแผนที่ภาษีและทะเบียนทรัพย์สิน</t>
  </si>
  <si>
    <t>มีแผนที่ภาษีและทะเบียนทรัพย์สิน</t>
  </si>
  <si>
    <t>โครงการจัดตั้งชุดปฏิบัติการฉุกเฉินในการป้องกันและบรรเทาสาธารณภัยประจำศูนย์ปฏิบัติการฉุกเฉินเทศบาลตำบลเมืองศรีไค</t>
  </si>
  <si>
    <t>เพื่อจัดตั้งชุดปฏิบัติการฉุกเฉินในการป้องกันและบรรเทาสาธารณภัยประจำศูนย์ปฏิบัติการฉุกเฉินเทศบาลตำบลเมืองศรีไค</t>
  </si>
  <si>
    <t>ร้อยละ 80 มีชุดปฏิบัติการฉุกเฉินในการป้องกันและบรรเทาสาธารภัย</t>
  </si>
  <si>
    <t>มีชุดปฏิบัติการฉุกเฉินในการป้องกันและบรรเทาสาธารภัย</t>
  </si>
  <si>
    <t>1.เพิ่อเป็นแนวทางในการดำเนินการจัดทำแผนป้องกันและบรรเทาสาธาณภัย                      2.เพื่อสร้างความรู้ความเข้าใจในการจัดทำแผนป้องกันและบรรเทาสาธารณภัย                       3.เพื่อให้การดำเนินการตามแผนป้องกันและบรรเทาสาธารณภัยได้ถูกต้องเหมาะสม</t>
  </si>
  <si>
    <t>โครงการจัดเก็บภาษีเคลื่อนที่</t>
  </si>
  <si>
    <t>เพื่อจัดเก็บภาษีเคลื่อนที่ ทั้ง 11 หมู่บ้าน</t>
  </si>
  <si>
    <t>11 หมู่บ้าน</t>
  </si>
  <si>
    <t>ประชาชได้รับการบริการในการเสียภาษี</t>
  </si>
  <si>
    <t>ร้อยละ 90 มีได้รับการบริการ</t>
  </si>
  <si>
    <t>โครงการปรับปรุงถนนเชื่อมอาคารสำนักงานระหว่างอาคารป้องกันฯเทศบาลตำบลเมืองศรีไค</t>
  </si>
  <si>
    <t xml:space="preserve">โครงการก่อสร้างป้ายชื่อศูนย์พัฒนาเด็กเล็กบ้านแขม     หมู่ที่ 2 </t>
  </si>
  <si>
    <t>โครงการวางท่อระบายน้ำ พร้อมบ่อพัก สายหน้าหอพักพีระนุชเพส หมู่ที่ 4 บ้านศรีไคออก</t>
  </si>
  <si>
    <t>ตามรูปแบบรายการเทศบาลตำบลเมืองศรีไคกำหนด</t>
  </si>
  <si>
    <t>โครงการจัดตั้งจุดตรวจ จุดบริการประชาชนในช่วงเทศกาลสงกรานต์และ เทศกาลปีใหม่</t>
  </si>
  <si>
    <t>เพื่อบริการประชาชนในช่วงเทศกาลสงกรานต์และเทศกาลปีใหม่</t>
  </si>
  <si>
    <t>ประชาชนในพื้นที่ได้รับการบริการในช่วงเทศกาล</t>
  </si>
  <si>
    <t>ขนาดผิวจราจร กว้าง 3 เมตร ยาว 160.00 เมตร หนา 0.15 เมตร หรือมีพื้นที่คอนกรีตเสริมเหล็กรวม 480.00 ตารางเมตร</t>
  </si>
  <si>
    <r>
      <t>งานขยาย</t>
    </r>
    <r>
      <rPr>
        <sz val="14"/>
        <rFont val="TH SarabunPSK"/>
        <family val="2"/>
      </rPr>
      <t xml:space="preserve">ผิวจราจร กว้าง คสล. กว้าง 1.00 เมตร ยาว 600.00 เมตร หนา 0.15 เมตร หรือมีพื้นที่คอนกรีตเสริมเหล็กรวม 600.00 ตร.ม. </t>
    </r>
  </si>
  <si>
    <t>ขนาดผิวจราจร กว้าง 4.00 เมตร ยาว 150.00 เมตร หนา 0.15 เมตร  หรือมีพื้นที่คอนกรีตเสริมเหล็กรวม 600.00 ตร.ม.</t>
  </si>
  <si>
    <t xml:space="preserve">โครงการก่อสร้างป้ายชื่อศูนย์พัฒนาเด็กเล็ก   บ้านแมด  หมู่ที่ 5 </t>
  </si>
  <si>
    <t xml:space="preserve">โครงการก่อสร้างป้ายชื่อศูนย์พัฒนาเด็กเล็ก บ้านโนนงาม  หมู่ที่ 7 </t>
  </si>
  <si>
    <t>โครงการอนุรักษ์พันธุกรรมพืชอันเนื่องมาจากพระราชดำริ</t>
  </si>
  <si>
    <t>เพื่ออนุรักษ์พันธุกรรมพืชอันเนื่องมาจากพระราชดำริ</t>
  </si>
  <si>
    <t>พันธุพืชได้รับการอนุรักษ์</t>
  </si>
  <si>
    <t>ร้อยละ 70 พันธุพืชได้รับการอนุรักษ์</t>
  </si>
  <si>
    <t>เพื่อให้ศูนย์พัฒนาเด็กเล็กหมู่ ที่ 7  มีป้ายชื่อศูนย์ประจำศูนย์พัฒนาเด็กสวยงามเหมาะสม และมั่นคงถาวร</t>
  </si>
  <si>
    <t>งานขยายผิวจราจร กว้าง คอนกรีตเสริมเหล็ก กว้าง 1.00 เมตร ยาว 175.00 เมตร หนา 0.15 เมตร หรือมีพื้นที่คอนกรีตเสริมเหล็กรวม 175.00 ตารางเมตร</t>
  </si>
  <si>
    <t>ป้ายขนาดกว้าง 4.00 เมตร สูง 1.90 เมตร พื้นผิวก่ออิฐฉาบปูนเรียบทาสี ป้ายกรุด้วยหินแกรนิตสีดำ  ตัวอักษรเซาะร่องพร้อมลงสีขนาดตัวอักษร/ตราสัญลักษณ์ ตามแบบเทศบาลตำบลเมืองศรีไคกำหนด</t>
  </si>
  <si>
    <r>
      <t>ระยะทางยาวรวม 80.00 เมตร มีปริมาณงาน 1.ท่อคอนกรีต มอก.ชั้น 3 ขนาด</t>
    </r>
    <r>
      <rPr>
        <sz val="14"/>
        <rFont val="TH SarabunPSK"/>
        <family val="2"/>
      </rPr>
      <t xml:space="preserve"> Ø 0.40X1.00 เมตร จำนวน 72.00 ท่อน 2.บ่อพักคอนกรีตเสริมเหล็ก ขนาด 0.90X0.90X0.90 เมตร จำนวน 8.00 บ่อ ตามแบบเทศบาลตำบลเมืองศรีไคกำหนด     3.ฝาตระแกรงเหล็ก ขนาด 0.80X0.80 เมตร จำนวน 8.00 ฝา ตามแบบเทศบาลตำบลเมืองศรีไคกำหนด   </t>
    </r>
  </si>
  <si>
    <t>โครงการขยายผิวจราจร ถนนคอนกรีตเสริมเหล็ก สายประตู 3 -หอพักโกเดนท์เพส หมู่ที่ 4 บ้านศรีไคออก</t>
  </si>
  <si>
    <r>
      <t>งานขยาย</t>
    </r>
    <r>
      <rPr>
        <sz val="14"/>
        <rFont val="TH SarabunPSK"/>
        <family val="2"/>
      </rPr>
      <t>ผิวจราจร กว้าง คอนกรีตเสริมเหล็ก กว้าง 1.00 เมตร ยาว 550.00 เมตร หนา 0.15 เมตร หรือมีพื้นที่คอนกรีตเสริมเหล็กรวม 550.00 ตารางเมตร</t>
    </r>
  </si>
  <si>
    <t>โครงการวางท่อระบายน้ำ พร้อมบ่อพัก สายหน้าหอพักดอกไม้เพส หมู่ที่ 3 บ้านศรีไคตก</t>
  </si>
  <si>
    <t>ระยะทางยาวรวม 164.00 เมตร มีปริมาณงาน 1.ท่อคอนกรีต มอก.ชั้น 3 ขนาด Ø 0.40X1.00 เมตร จำนวน 148.00 ท่อน 2.บ่อพักคอนกรีตเสริมเหล็ก ขนาด 0.90X0.90X0.90 เมตร จำนวน 16.00 บ่อ ตามแบบเทศบาลตำบลเมืองศรีไคกำหนด     3.ฝาตระแกรงเหล็ก ขนาด 0.80X0.80 เมตร จำนวน 16.00 ฝา ตามแบบเทศบาลตำบลเมืองศรีไคกำหนด</t>
  </si>
  <si>
    <t>โครงการซ่อมสร้างถนนลาดยางแอสฟัลท์ติกคอนกรีต สายบ้านศรีไค-บ้านโพธิ์ใหญ่ หมู่ที่ 5 บ้านแมด</t>
  </si>
  <si>
    <r>
      <rPr>
        <sz val="13"/>
        <rFont val="TH SarabunPSK"/>
        <family val="2"/>
      </rPr>
      <t xml:space="preserve">ขนาดกว้าง 5.00 เมตร ระยะทางยาวรวม 300.00 เมตร ช่วงที่ 1 หน้าสนามกีฬาบ้านแมด กว้าง 5.00 เมตร ระยะทางยาว 125.00 เมตร - งานปะซ่อมผิวทาง (Skin Patching) จำนวน 15.00 ตารางเมตร กว้าง 6.00 เมตร - งานซ่อมผิวลาดยางผิวจราจรแบบ Asphaltic Concrete หนา 0.05 เมตร ระยะทางยาว 125.00 เมตร กว้าง 5.00 เมตร  ช่วงที่ 2 หน้าร้านบุญเพ็งเสาปูน กว้าง 5.00 เมตร ระยะทางยาว 175.00 เมตร
- งานปะซ่อมผิวทาง (Skin Patching) จำนวน 20.00 ตารางเมตร กว้าง 6.00 เมตร 
- งานซ่อมผิวลาดยางผิวจราจรแบบ Asphaltic Concrete หนา 0.05 เมตร ระยะทางยาว 175.00 เมตร กว้าง 5.00 เมตร </t>
    </r>
    <r>
      <rPr>
        <sz val="14"/>
        <rFont val="TH SarabunPSK"/>
        <family val="2"/>
      </rPr>
      <t xml:space="preserve">
</t>
    </r>
  </si>
  <si>
    <t>ค่าใช้จ่ายในการดำเนินการเลิอกตั้ง</t>
  </si>
  <si>
    <t>เพื่อค่าใช้จ่ายในการดำเนินการเลิอกตั้ง</t>
  </si>
  <si>
    <t>พิ้นที่ตำบลเมืองศรีไค</t>
  </si>
  <si>
    <t>ร้อยละ 90 ดำเนินการเลือกตั้ง</t>
  </si>
  <si>
    <t>พื้นที่ตำบลเมืองศรีไคได้ดำเนินการจัดการเลือกตั้ง</t>
  </si>
  <si>
    <t>207</t>
  </si>
  <si>
    <t>โครงการก่อสร้างถนนคอนกรีตเสริมเหล็ก สายทางภายในสำนักงานเทศบาลตำบลเมืองศรีไค อำเภอวารินชำราบ จังหวัดอุบลราชธ่นี</t>
  </si>
  <si>
    <t xml:space="preserve">ผิวทางกว้าง 4.00 เมตร ยาว 80.00 เมตร หนา 0.15 เมตร  หรือมีพื้นที่คอนกรีตเสริมเหล็กรวม 320.00 ตารางเมตร งานวางท่อระบายน้ำขนาด 0.40X1.00 เมตร จำนวน 6.00 เมตร </t>
  </si>
  <si>
    <t>โครงการจัดตั้งกองอำนวยการป้องกันและบรรเทาสาธารณภัยเทศบาลตำบลเมืองศรีไค</t>
  </si>
  <si>
    <t>เพื่อจัดตั้งกองอำนวยการป้องกันและบรรเทาสาธารณภัยเทศบาลตำบลเมืองศรีไค</t>
  </si>
  <si>
    <t>ร้อยละ 70 มีกองอำนวยการป้องกันและบรรเทาสาธารณภัย</t>
  </si>
  <si>
    <t>มีกองอำนวยการป้องกันและบรรเทาสาธารณภัย</t>
  </si>
  <si>
    <t>1.พัฒนาศักยภาพและดำเนินการป้องกันและบรรเทาสาธารณภัย   2.จัดหา จัดเตรียม อุปกรณ์ ในการป้องกันและบรรเทาสาธารณภัย    3.เพื่อซักซ้อมการปฏิบัติการป้องกันและบรรเทาสาธารณภัย</t>
  </si>
  <si>
    <t>โครงการอบรมให้ความรู้กับผู้ประกอบการหอพัก ตามพระราชบัญญัติหอพัก พ.ศ. 2558</t>
  </si>
  <si>
    <t>เพื่ออบรมให้ความรู้กับผู้ประกอบการหอพัก ตามพระราชบัญญัติหอพัก พ.ศ. 2558</t>
  </si>
  <si>
    <t>ผู้ประกอบการหอพักในเขตตำบลเมืองศรีไค</t>
  </si>
  <si>
    <t>ร้อยละ 90 ได้รับความรู้</t>
  </si>
  <si>
    <t>ผู้ประกอบการหอพักได้รับความรู้</t>
  </si>
  <si>
    <t>โครงการส่งเสริมวันสำคัญทางศาสนา</t>
  </si>
  <si>
    <t>เพื่อส่งเสริมวันสำคัญทางศาสนา</t>
  </si>
  <si>
    <t>ร้อยละ 90  ได้เข้าร่วมกิจกรรม</t>
  </si>
  <si>
    <t>ซอยบ้านนายบัวผิน ขนาดผิวจราจร กว้าง 3 เมตร ยาว 130 เมตร หนา 0.15 เมตร หรือมีพื้นที่คอนกรีตเสริมเหล็กรวม 390 ตารางเมตร งานไหล่ทางลูกรัง  กว้างข้างละ 0.50 เมตร</t>
  </si>
  <si>
    <t>ประชาชนได้รับความสะดวกในการเดินทางและการขนส่งพืชผลทางการเกษตร</t>
  </si>
  <si>
    <t>ถนนที่ก่อสร้าง เป็นไปตามมาตรฐาน</t>
  </si>
  <si>
    <t>ขนาดผิวจราจร กว้าง 5.00 เมตร ยาว 450 เมตร หนา 0.15 เมตร หรือมีพื้นที่ไม่น้อยกว่า 2,250 ตร.ม.</t>
  </si>
  <si>
    <t>โครงการก่อสร้างถนน คสล.บ้านศรีไคตก-บ้านบัว ตำบลธาตุ สายข้าง วสส. หมู่ที่ 3 บ้านศรีไคตก</t>
  </si>
  <si>
    <t xml:space="preserve">ซอยดอนปู่ตา ผิวจราจร กว้าง 4 เมตร ยาว 330 เมตร หนา 0.15 เมตร </t>
  </si>
  <si>
    <t>ซอยประปา ถนน คสล. กว้าง 3 เมตร ยาว 300 เมตร หนา 0.15 เมตร</t>
  </si>
  <si>
    <t>ถนนคอนกรีตเสริมเหล็กขนาดผิวจราจร คสล. กว้าง 4.00 เมตร ยาว 210.00 เมตร หนา 0.15 เมตร หรือมีพื้นที่ไม่น้อยกว่า 840.00 ตร.ม. ลงลูกรังไหล่ทางทั้ง สองข้างๆ ละ0.50 เมตร หรือตามสภาพพื้นที่</t>
  </si>
  <si>
    <t xml:space="preserve">ก่อสร้างถนนคอนกรีตเสริมเหล็ก ขนาดผิวจราจร คสล. กว้าง 4.00 เมตร ยาว 180.00 เมตร หนา 0.15 เมตร </t>
  </si>
  <si>
    <t>โครงการก่อสร้างถนน คสล.ภายในหมู่บ้าน ซอยหลังโรงเรียนโนนชาดผดุงวิทย์หมู่ที่ 6 บ้านมดง่ามเหนือ</t>
  </si>
  <si>
    <t xml:space="preserve">ขนาดผิวจราจร กว้าง 3 เมตร ยาว 250 เมตร หนา 0.15 เมตร  </t>
  </si>
  <si>
    <t>ถนนคอนกรีตเสริมเหล็กขนาดผิวจราจร คสล. กว้าง 4.00 เมตร ยาว 190.00 เมตร หนา 0.15 เมตร  หรือมีพื้นที่คอนกรีตเสริมเหล็กไม่น้อยกว่า 760.00 ตร.ม.</t>
  </si>
  <si>
    <t>ซอยโรงน้ำ ขนาดผิวจราจร กว้าง  4 เมตร ยาว 200 เมตร หนา 0.15 เมตร</t>
  </si>
  <si>
    <t>โครงการก่อสร้างถนนคสล.หมู่ที่  10</t>
  </si>
  <si>
    <t>ซอยบ้านนายบุญตาถึงวัดป่าอรัญวาสี  ผิวจราจรกว้าง 4 เมตรยาว 700เมตรหนา0.15 ม.</t>
  </si>
  <si>
    <t>ซอยกลาง ขนาดผิวจราจรกว้าง 3 เมตร ยาว 308 เมตร  หนา 0.15 เมตร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</si>
</sst>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_-* #,##0.0000_-;\-* #,##0.0000_-;_-* &quot;-&quot;??_-;_-@_-"/>
    <numFmt numFmtId="203" formatCode="_(* #,##0_);_(* \(#,##0\);_(* &quot;-&quot;??_);_(@_)"/>
    <numFmt numFmtId="204" formatCode="#,##0.00_ ;\-#,##0.00\ "/>
    <numFmt numFmtId="205" formatCode="#,##0.000_ ;\-#,##0.000\ "/>
    <numFmt numFmtId="206" formatCode="#,##0.0_ ;\-#,##0.0\ "/>
    <numFmt numFmtId="207" formatCode="#,##0_ ;\-#,##0\ "/>
    <numFmt numFmtId="208" formatCode="0.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&quot;฿&quot;* #,##0.0_-;\-&quot;฿&quot;* #,##0.0_-;_-&quot;฿&quot;* &quot;-&quot;??_-;_-@_-"/>
    <numFmt numFmtId="214" formatCode="_-&quot;฿&quot;* #,##0_-;\-&quot;฿&quot;* #,##0_-;_-&quot;฿&quot;* &quot;-&quot;??_-;_-@_-"/>
    <numFmt numFmtId="215" formatCode="_-&quot;฿&quot;* #,##0.000_-;\-&quot;฿&quot;* #,##0.000_-;_-&quot;฿&quot;* &quot;-&quot;??_-;_-@_-"/>
  </numFmts>
  <fonts count="97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ngsana New"/>
      <family val="1"/>
    </font>
    <font>
      <b/>
      <sz val="14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6"/>
      <name val="Angsana New"/>
      <family val="1"/>
    </font>
    <font>
      <b/>
      <sz val="16"/>
      <name val="AngsanaUPC"/>
      <family val="1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14"/>
      <color indexed="1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36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0"/>
      <name val="Arial"/>
      <family val="2"/>
    </font>
    <font>
      <b/>
      <sz val="10"/>
      <name val="TH SarabunPSK"/>
      <family val="2"/>
    </font>
    <font>
      <b/>
      <u val="single"/>
      <sz val="14"/>
      <name val="TH SarabunPSK"/>
      <family val="2"/>
    </font>
    <font>
      <b/>
      <sz val="14"/>
      <name val="Bart Heavy"/>
      <family val="0"/>
    </font>
    <font>
      <sz val="14"/>
      <name val="Bart Heavy"/>
      <family val="0"/>
    </font>
    <font>
      <sz val="16"/>
      <name val="Bart Heavy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0"/>
      <color indexed="8"/>
      <name val="Arial"/>
      <family val="2"/>
    </font>
    <font>
      <sz val="16"/>
      <color indexed="8"/>
      <name val="Angsana New"/>
      <family val="1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15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rial"/>
      <family val="2"/>
    </font>
    <font>
      <sz val="16"/>
      <color theme="1"/>
      <name val="Angsana New"/>
      <family val="1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AngsanaUPC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22" borderId="0" applyNumberFormat="0" applyBorder="0" applyAlignment="0" applyProtection="0"/>
    <xf numFmtId="0" fontId="73" fillId="23" borderId="1" applyNumberFormat="0" applyAlignment="0" applyProtection="0"/>
    <xf numFmtId="0" fontId="74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7" fillId="20" borderId="5" applyNumberFormat="0" applyAlignment="0" applyProtection="0"/>
    <xf numFmtId="0" fontId="0" fillId="32" borderId="6" applyNumberFormat="0" applyFon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52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201" fontId="2" fillId="0" borderId="0" xfId="41" applyNumberFormat="1" applyFont="1" applyAlignment="1">
      <alignment/>
    </xf>
    <xf numFmtId="201" fontId="1" fillId="0" borderId="0" xfId="41" applyNumberFormat="1" applyFont="1" applyAlignment="1">
      <alignment/>
    </xf>
    <xf numFmtId="201" fontId="2" fillId="0" borderId="11" xfId="41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3" fontId="7" fillId="0" borderId="14" xfId="41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49" fontId="7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9" fontId="1" fillId="0" borderId="10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01" fontId="2" fillId="0" borderId="18" xfId="41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201" fontId="1" fillId="0" borderId="22" xfId="41" applyNumberFormat="1" applyFont="1" applyBorder="1" applyAlignment="1">
      <alignment/>
    </xf>
    <xf numFmtId="0" fontId="7" fillId="0" borderId="0" xfId="0" applyFont="1" applyAlignment="1">
      <alignment/>
    </xf>
    <xf numFmtId="43" fontId="7" fillId="0" borderId="0" xfId="41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/>
    </xf>
    <xf numFmtId="201" fontId="1" fillId="0" borderId="19" xfId="41" applyNumberFormat="1" applyFont="1" applyBorder="1" applyAlignment="1">
      <alignment horizontal="center"/>
    </xf>
    <xf numFmtId="201" fontId="1" fillId="0" borderId="21" xfId="4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41" applyFont="1" applyBorder="1" applyAlignment="1">
      <alignment horizontal="center"/>
    </xf>
    <xf numFmtId="43" fontId="6" fillId="0" borderId="0" xfId="41" applyFont="1" applyBorder="1" applyAlignment="1">
      <alignment/>
    </xf>
    <xf numFmtId="43" fontId="7" fillId="0" borderId="0" xfId="41" applyFont="1" applyBorder="1" applyAlignment="1">
      <alignment horizontal="center"/>
    </xf>
    <xf numFmtId="43" fontId="7" fillId="0" borderId="0" xfId="41" applyFont="1" applyBorder="1" applyAlignment="1">
      <alignment/>
    </xf>
    <xf numFmtId="0" fontId="8" fillId="0" borderId="0" xfId="0" applyFont="1" applyAlignment="1">
      <alignment horizontal="right" vertical="center" textRotation="180"/>
    </xf>
    <xf numFmtId="0" fontId="8" fillId="0" borderId="0" xfId="0" applyFont="1" applyAlignment="1">
      <alignment vertical="center" textRotation="180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justify" vertical="center" textRotation="180"/>
    </xf>
    <xf numFmtId="49" fontId="7" fillId="0" borderId="14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49" fontId="2" fillId="0" borderId="23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textRotation="180" wrapText="1"/>
    </xf>
    <xf numFmtId="0" fontId="7" fillId="0" borderId="13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201" fontId="9" fillId="0" borderId="0" xfId="41" applyNumberFormat="1" applyFont="1" applyAlignment="1">
      <alignment/>
    </xf>
    <xf numFmtId="49" fontId="9" fillId="0" borderId="24" xfId="0" applyNumberFormat="1" applyFont="1" applyBorder="1" applyAlignment="1">
      <alignment horizontal="center" vertical="top" wrapText="1"/>
    </xf>
    <xf numFmtId="0" fontId="8" fillId="0" borderId="25" xfId="0" applyFont="1" applyBorder="1" applyAlignment="1">
      <alignment/>
    </xf>
    <xf numFmtId="49" fontId="6" fillId="0" borderId="26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vertical="center" textRotation="180" wrapText="1"/>
    </xf>
    <xf numFmtId="201" fontId="9" fillId="0" borderId="24" xfId="41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textRotation="180"/>
    </xf>
    <xf numFmtId="0" fontId="8" fillId="0" borderId="0" xfId="0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201" fontId="1" fillId="0" borderId="19" xfId="41" applyNumberFormat="1" applyFont="1" applyBorder="1" applyAlignment="1">
      <alignment/>
    </xf>
    <xf numFmtId="201" fontId="9" fillId="0" borderId="28" xfId="41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203" fontId="8" fillId="0" borderId="0" xfId="41" applyNumberFormat="1" applyFont="1" applyBorder="1" applyAlignment="1">
      <alignment vertical="top" wrapText="1"/>
    </xf>
    <xf numFmtId="0" fontId="7" fillId="0" borderId="17" xfId="0" applyFont="1" applyBorder="1" applyAlignment="1">
      <alignment horizontal="center"/>
    </xf>
    <xf numFmtId="49" fontId="81" fillId="0" borderId="24" xfId="41" applyNumberFormat="1" applyFont="1" applyBorder="1" applyAlignment="1">
      <alignment horizontal="center"/>
    </xf>
    <xf numFmtId="49" fontId="81" fillId="0" borderId="11" xfId="41" applyNumberFormat="1" applyFont="1" applyBorder="1" applyAlignment="1">
      <alignment horizontal="center"/>
    </xf>
    <xf numFmtId="49" fontId="82" fillId="0" borderId="0" xfId="0" applyNumberFormat="1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11" fillId="0" borderId="0" xfId="0" applyFont="1" applyAlignment="1">
      <alignment/>
    </xf>
    <xf numFmtId="49" fontId="85" fillId="0" borderId="0" xfId="0" applyNumberFormat="1" applyFont="1" applyBorder="1" applyAlignment="1">
      <alignment horizontal="center"/>
    </xf>
    <xf numFmtId="201" fontId="11" fillId="0" borderId="0" xfId="41" applyNumberFormat="1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 horizontal="center" vertical="center" textRotation="180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201" fontId="13" fillId="0" borderId="0" xfId="41" applyNumberFormat="1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201" fontId="13" fillId="0" borderId="10" xfId="41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85" fillId="0" borderId="24" xfId="41" applyNumberFormat="1" applyFont="1" applyBorder="1" applyAlignment="1">
      <alignment horizontal="center"/>
    </xf>
    <xf numFmtId="49" fontId="85" fillId="0" borderId="11" xfId="41" applyNumberFormat="1" applyFont="1" applyBorder="1" applyAlignment="1">
      <alignment horizontal="center"/>
    </xf>
    <xf numFmtId="201" fontId="13" fillId="0" borderId="11" xfId="41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3" fontId="11" fillId="0" borderId="29" xfId="0" applyNumberFormat="1" applyFont="1" applyBorder="1" applyAlignment="1">
      <alignment horizontal="center"/>
    </xf>
    <xf numFmtId="0" fontId="11" fillId="0" borderId="23" xfId="0" applyFont="1" applyBorder="1" applyAlignment="1">
      <alignment/>
    </xf>
    <xf numFmtId="49" fontId="11" fillId="0" borderId="16" xfId="0" applyNumberFormat="1" applyFont="1" applyBorder="1" applyAlignment="1">
      <alignment horizontal="center" vertical="top" wrapText="1"/>
    </xf>
    <xf numFmtId="3" fontId="11" fillId="0" borderId="14" xfId="0" applyNumberFormat="1" applyFont="1" applyBorder="1" applyAlignment="1">
      <alignment horizontal="center"/>
    </xf>
    <xf numFmtId="0" fontId="11" fillId="0" borderId="0" xfId="0" applyFont="1" applyAlignment="1">
      <alignment textRotation="180"/>
    </xf>
    <xf numFmtId="49" fontId="11" fillId="0" borderId="14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201" fontId="11" fillId="0" borderId="0" xfId="41" applyNumberFormat="1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01" fontId="11" fillId="0" borderId="0" xfId="41" applyNumberFormat="1" applyFont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49" fontId="13" fillId="0" borderId="20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201" fontId="13" fillId="0" borderId="22" xfId="41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14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3" fontId="11" fillId="0" borderId="14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9" fontId="11" fillId="0" borderId="0" xfId="49" applyFont="1" applyAlignment="1">
      <alignment/>
    </xf>
    <xf numFmtId="49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201" fontId="15" fillId="0" borderId="22" xfId="41" applyNumberFormat="1" applyFont="1" applyBorder="1" applyAlignment="1">
      <alignment/>
    </xf>
    <xf numFmtId="0" fontId="12" fillId="0" borderId="0" xfId="0" applyFont="1" applyAlignment="1">
      <alignment vertical="center" textRotation="180"/>
    </xf>
    <xf numFmtId="201" fontId="15" fillId="0" borderId="0" xfId="41" applyNumberFormat="1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2" fillId="0" borderId="0" xfId="41" applyNumberFormat="1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center" vertical="center" textRotation="180" wrapText="1"/>
    </xf>
    <xf numFmtId="49" fontId="15" fillId="0" borderId="1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8" fillId="0" borderId="30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49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14" xfId="0" applyNumberFormat="1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49" fontId="12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49" fontId="18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31" xfId="0" applyFont="1" applyBorder="1" applyAlignment="1">
      <alignment/>
    </xf>
    <xf numFmtId="49" fontId="12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9" fontId="19" fillId="0" borderId="11" xfId="0" applyNumberFormat="1" applyFont="1" applyBorder="1" applyAlignment="1">
      <alignment horizontal="left"/>
    </xf>
    <xf numFmtId="3" fontId="18" fillId="0" borderId="11" xfId="0" applyNumberFormat="1" applyFont="1" applyBorder="1" applyAlignment="1">
      <alignment horizontal="center"/>
    </xf>
    <xf numFmtId="0" fontId="18" fillId="0" borderId="23" xfId="0" applyFont="1" applyBorder="1" applyAlignment="1">
      <alignment horizontal="left"/>
    </xf>
    <xf numFmtId="49" fontId="15" fillId="0" borderId="24" xfId="0" applyNumberFormat="1" applyFont="1" applyBorder="1" applyAlignment="1">
      <alignment horizontal="center" vertical="top"/>
    </xf>
    <xf numFmtId="0" fontId="12" fillId="0" borderId="24" xfId="0" applyFont="1" applyBorder="1" applyAlignment="1">
      <alignment vertical="top" wrapText="1"/>
    </xf>
    <xf numFmtId="49" fontId="12" fillId="0" borderId="24" xfId="0" applyNumberFormat="1" applyFont="1" applyBorder="1" applyAlignment="1">
      <alignment vertical="top"/>
    </xf>
    <xf numFmtId="3" fontId="12" fillId="0" borderId="24" xfId="0" applyNumberFormat="1" applyFont="1" applyBorder="1" applyAlignment="1">
      <alignment vertical="top"/>
    </xf>
    <xf numFmtId="0" fontId="12" fillId="0" borderId="24" xfId="0" applyFont="1" applyBorder="1" applyAlignment="1">
      <alignment horizontal="center" vertical="top"/>
    </xf>
    <xf numFmtId="49" fontId="15" fillId="0" borderId="24" xfId="0" applyNumberFormat="1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8" fillId="0" borderId="16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17" fillId="0" borderId="24" xfId="0" applyNumberFormat="1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3" fontId="18" fillId="0" borderId="24" xfId="0" applyNumberFormat="1" applyFont="1" applyBorder="1" applyAlignment="1">
      <alignment vertical="top"/>
    </xf>
    <xf numFmtId="0" fontId="18" fillId="0" borderId="24" xfId="0" applyFont="1" applyBorder="1" applyAlignment="1">
      <alignment vertical="top"/>
    </xf>
    <xf numFmtId="49" fontId="15" fillId="0" borderId="0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 textRotation="180" wrapText="1"/>
    </xf>
    <xf numFmtId="49" fontId="88" fillId="0" borderId="0" xfId="0" applyNumberFormat="1" applyFont="1" applyBorder="1" applyAlignment="1">
      <alignment horizontal="center"/>
    </xf>
    <xf numFmtId="49" fontId="89" fillId="0" borderId="0" xfId="0" applyNumberFormat="1" applyFont="1" applyBorder="1" applyAlignment="1">
      <alignment vertical="top" wrapText="1"/>
    </xf>
    <xf numFmtId="0" fontId="90" fillId="0" borderId="0" xfId="0" applyFont="1" applyBorder="1" applyAlignment="1">
      <alignment vertical="top" wrapText="1"/>
    </xf>
    <xf numFmtId="49" fontId="88" fillId="0" borderId="0" xfId="0" applyNumberFormat="1" applyFont="1" applyBorder="1" applyAlignment="1">
      <alignment vertical="top"/>
    </xf>
    <xf numFmtId="3" fontId="90" fillId="0" borderId="0" xfId="0" applyNumberFormat="1" applyFont="1" applyBorder="1" applyAlignment="1">
      <alignment vertical="top"/>
    </xf>
    <xf numFmtId="0" fontId="90" fillId="0" borderId="0" xfId="0" applyFont="1" applyBorder="1" applyAlignment="1">
      <alignment vertical="top"/>
    </xf>
    <xf numFmtId="0" fontId="12" fillId="0" borderId="0" xfId="0" applyFont="1" applyAlignment="1">
      <alignment textRotation="180"/>
    </xf>
    <xf numFmtId="49" fontId="15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49" fontId="15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49" fontId="15" fillId="0" borderId="20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left"/>
    </xf>
    <xf numFmtId="3" fontId="12" fillId="0" borderId="2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center" textRotation="180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 wrapText="1"/>
    </xf>
    <xf numFmtId="201" fontId="11" fillId="0" borderId="30" xfId="41" applyNumberFormat="1" applyFont="1" applyBorder="1" applyAlignment="1">
      <alignment horizontal="justify" vertical="top" wrapText="1"/>
    </xf>
    <xf numFmtId="49" fontId="11" fillId="0" borderId="11" xfId="0" applyNumberFormat="1" applyFont="1" applyBorder="1" applyAlignment="1">
      <alignment horizontal="left" vertical="top" wrapText="1"/>
    </xf>
    <xf numFmtId="201" fontId="11" fillId="0" borderId="31" xfId="41" applyNumberFormat="1" applyFont="1" applyBorder="1" applyAlignment="1">
      <alignment horizontal="justify" vertical="top" wrapText="1"/>
    </xf>
    <xf numFmtId="201" fontId="11" fillId="0" borderId="11" xfId="41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left"/>
    </xf>
    <xf numFmtId="203" fontId="11" fillId="0" borderId="14" xfId="41" applyNumberFormat="1" applyFont="1" applyBorder="1" applyAlignment="1">
      <alignment horizontal="center"/>
    </xf>
    <xf numFmtId="203" fontId="11" fillId="0" borderId="11" xfId="41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20" fillId="0" borderId="11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left" vertical="top" wrapText="1"/>
    </xf>
    <xf numFmtId="201" fontId="11" fillId="0" borderId="0" xfId="41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vertical="top" wrapText="1"/>
    </xf>
    <xf numFmtId="49" fontId="11" fillId="0" borderId="32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horizontal="left" vertical="top" wrapText="1"/>
    </xf>
    <xf numFmtId="201" fontId="11" fillId="0" borderId="24" xfId="41" applyNumberFormat="1" applyFont="1" applyBorder="1" applyAlignment="1">
      <alignment horizontal="center" vertical="top" wrapText="1"/>
    </xf>
    <xf numFmtId="201" fontId="11" fillId="0" borderId="24" xfId="41" applyNumberFormat="1" applyFont="1" applyBorder="1" applyAlignment="1">
      <alignment horizontal="left" vertical="top" wrapText="1"/>
    </xf>
    <xf numFmtId="49" fontId="11" fillId="0" borderId="24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 textRotation="180"/>
    </xf>
    <xf numFmtId="0" fontId="91" fillId="0" borderId="0" xfId="0" applyFont="1" applyAlignment="1">
      <alignment/>
    </xf>
    <xf numFmtId="49" fontId="87" fillId="0" borderId="32" xfId="0" applyNumberFormat="1" applyFont="1" applyBorder="1" applyAlignment="1">
      <alignment horizontal="center" vertical="top" wrapText="1"/>
    </xf>
    <xf numFmtId="49" fontId="87" fillId="0" borderId="32" xfId="0" applyNumberFormat="1" applyFont="1" applyBorder="1" applyAlignment="1">
      <alignment vertical="top" wrapText="1"/>
    </xf>
    <xf numFmtId="49" fontId="87" fillId="0" borderId="24" xfId="0" applyNumberFormat="1" applyFont="1" applyBorder="1" applyAlignment="1">
      <alignment horizontal="left" vertical="top" wrapText="1"/>
    </xf>
    <xf numFmtId="201" fontId="87" fillId="0" borderId="11" xfId="41" applyNumberFormat="1" applyFont="1" applyBorder="1" applyAlignment="1">
      <alignment horizontal="center" vertical="top" wrapText="1"/>
    </xf>
    <xf numFmtId="49" fontId="87" fillId="0" borderId="33" xfId="0" applyNumberFormat="1" applyFont="1" applyBorder="1" applyAlignment="1">
      <alignment horizontal="left" vertical="top" wrapText="1"/>
    </xf>
    <xf numFmtId="49" fontId="87" fillId="0" borderId="11" xfId="0" applyNumberFormat="1" applyFont="1" applyBorder="1" applyAlignment="1">
      <alignment horizontal="center" vertical="top" wrapText="1"/>
    </xf>
    <xf numFmtId="0" fontId="88" fillId="0" borderId="0" xfId="0" applyFont="1" applyAlignment="1">
      <alignment horizontal="center" vertical="center" textRotation="180" wrapText="1"/>
    </xf>
    <xf numFmtId="49" fontId="87" fillId="0" borderId="14" xfId="0" applyNumberFormat="1" applyFont="1" applyBorder="1" applyAlignment="1">
      <alignment horizontal="center"/>
    </xf>
    <xf numFmtId="0" fontId="87" fillId="0" borderId="14" xfId="0" applyFont="1" applyBorder="1" applyAlignment="1">
      <alignment/>
    </xf>
    <xf numFmtId="49" fontId="87" fillId="0" borderId="14" xfId="0" applyNumberFormat="1" applyFont="1" applyBorder="1" applyAlignment="1">
      <alignment horizontal="left"/>
    </xf>
    <xf numFmtId="3" fontId="87" fillId="0" borderId="14" xfId="0" applyNumberFormat="1" applyFont="1" applyBorder="1" applyAlignment="1">
      <alignment horizontal="center"/>
    </xf>
    <xf numFmtId="203" fontId="87" fillId="0" borderId="14" xfId="41" applyNumberFormat="1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49" fontId="85" fillId="0" borderId="14" xfId="0" applyNumberFormat="1" applyFont="1" applyBorder="1" applyAlignment="1">
      <alignment/>
    </xf>
    <xf numFmtId="49" fontId="87" fillId="0" borderId="15" xfId="0" applyNumberFormat="1" applyFont="1" applyBorder="1" applyAlignment="1">
      <alignment horizontal="center"/>
    </xf>
    <xf numFmtId="49" fontId="85" fillId="0" borderId="15" xfId="0" applyNumberFormat="1" applyFont="1" applyBorder="1" applyAlignment="1">
      <alignment/>
    </xf>
    <xf numFmtId="0" fontId="87" fillId="0" borderId="15" xfId="0" applyFont="1" applyBorder="1" applyAlignment="1">
      <alignment/>
    </xf>
    <xf numFmtId="49" fontId="87" fillId="0" borderId="15" xfId="0" applyNumberFormat="1" applyFont="1" applyBorder="1" applyAlignment="1">
      <alignment horizontal="left"/>
    </xf>
    <xf numFmtId="0" fontId="87" fillId="0" borderId="15" xfId="0" applyFont="1" applyBorder="1" applyAlignment="1">
      <alignment horizontal="center"/>
    </xf>
    <xf numFmtId="203" fontId="87" fillId="0" borderId="15" xfId="41" applyNumberFormat="1" applyFont="1" applyBorder="1" applyAlignment="1">
      <alignment horizontal="center"/>
    </xf>
    <xf numFmtId="0" fontId="87" fillId="0" borderId="34" xfId="0" applyFont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201" fontId="11" fillId="0" borderId="29" xfId="41" applyNumberFormat="1" applyFont="1" applyBorder="1" applyAlignment="1">
      <alignment horizontal="justify" vertical="top" wrapText="1"/>
    </xf>
    <xf numFmtId="201" fontId="11" fillId="0" borderId="14" xfId="41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/>
    </xf>
    <xf numFmtId="203" fontId="11" fillId="0" borderId="0" xfId="41" applyNumberFormat="1" applyFont="1" applyBorder="1" applyAlignment="1">
      <alignment horizontal="center"/>
    </xf>
    <xf numFmtId="43" fontId="11" fillId="0" borderId="0" xfId="41" applyFont="1" applyBorder="1" applyAlignment="1">
      <alignment horizontal="center"/>
    </xf>
    <xf numFmtId="43" fontId="11" fillId="0" borderId="0" xfId="4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 vertical="center" textRotation="180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"/>
    </xf>
    <xf numFmtId="43" fontId="21" fillId="0" borderId="10" xfId="4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3" fontId="21" fillId="0" borderId="29" xfId="4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43" fontId="21" fillId="0" borderId="0" xfId="41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13" xfId="0" applyFont="1" applyBorder="1" applyAlignment="1">
      <alignment horizontal="center"/>
    </xf>
    <xf numFmtId="43" fontId="21" fillId="0" borderId="11" xfId="4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3" fontId="21" fillId="0" borderId="31" xfId="4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 horizontal="center"/>
    </xf>
    <xf numFmtId="43" fontId="21" fillId="0" borderId="39" xfId="41" applyFont="1" applyBorder="1" applyAlignment="1">
      <alignment/>
    </xf>
    <xf numFmtId="43" fontId="21" fillId="0" borderId="0" xfId="41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 horizontal="center"/>
    </xf>
    <xf numFmtId="43" fontId="22" fillId="0" borderId="43" xfId="41" applyFont="1" applyBorder="1" applyAlignment="1">
      <alignment/>
    </xf>
    <xf numFmtId="43" fontId="22" fillId="0" borderId="43" xfId="41" applyFont="1" applyBorder="1" applyAlignment="1">
      <alignment horizontal="center"/>
    </xf>
    <xf numFmtId="43" fontId="22" fillId="0" borderId="0" xfId="41" applyFont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21" fillId="33" borderId="44" xfId="0" applyFont="1" applyFill="1" applyBorder="1" applyAlignment="1">
      <alignment/>
    </xf>
    <xf numFmtId="0" fontId="21" fillId="33" borderId="45" xfId="0" applyFont="1" applyFill="1" applyBorder="1" applyAlignment="1">
      <alignment horizontal="right"/>
    </xf>
    <xf numFmtId="0" fontId="21" fillId="33" borderId="15" xfId="0" applyFont="1" applyFill="1" applyBorder="1" applyAlignment="1">
      <alignment horizontal="center"/>
    </xf>
    <xf numFmtId="43" fontId="21" fillId="33" borderId="15" xfId="41" applyFont="1" applyFill="1" applyBorder="1" applyAlignment="1">
      <alignment/>
    </xf>
    <xf numFmtId="0" fontId="21" fillId="33" borderId="15" xfId="54" applyNumberFormat="1" applyFont="1" applyFill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 horizontal="center"/>
    </xf>
    <xf numFmtId="43" fontId="21" fillId="0" borderId="43" xfId="41" applyFont="1" applyBorder="1" applyAlignment="1">
      <alignment/>
    </xf>
    <xf numFmtId="43" fontId="21" fillId="0" borderId="43" xfId="41" applyFont="1" applyBorder="1" applyAlignment="1">
      <alignment horizontal="center"/>
    </xf>
    <xf numFmtId="0" fontId="22" fillId="0" borderId="43" xfId="41" applyNumberFormat="1" applyFont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31" xfId="0" applyFont="1" applyFill="1" applyBorder="1" applyAlignment="1">
      <alignment horizontal="right"/>
    </xf>
    <xf numFmtId="0" fontId="21" fillId="33" borderId="11" xfId="0" applyFont="1" applyFill="1" applyBorder="1" applyAlignment="1">
      <alignment horizontal="center"/>
    </xf>
    <xf numFmtId="43" fontId="21" fillId="33" borderId="11" xfId="41" applyFont="1" applyFill="1" applyBorder="1" applyAlignment="1">
      <alignment/>
    </xf>
    <xf numFmtId="0" fontId="21" fillId="33" borderId="11" xfId="41" applyNumberFormat="1" applyFont="1" applyFill="1" applyBorder="1" applyAlignment="1">
      <alignment horizontal="center"/>
    </xf>
    <xf numFmtId="43" fontId="21" fillId="33" borderId="15" xfId="0" applyNumberFormat="1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 horizontal="right"/>
    </xf>
    <xf numFmtId="0" fontId="22" fillId="0" borderId="32" xfId="0" applyFont="1" applyBorder="1" applyAlignment="1">
      <alignment horizontal="center"/>
    </xf>
    <xf numFmtId="43" fontId="22" fillId="0" borderId="32" xfId="41" applyFont="1" applyBorder="1" applyAlignment="1">
      <alignment/>
    </xf>
    <xf numFmtId="0" fontId="22" fillId="0" borderId="32" xfId="0" applyNumberFormat="1" applyFont="1" applyBorder="1" applyAlignment="1">
      <alignment horizontal="center" vertical="center"/>
    </xf>
    <xf numFmtId="43" fontId="22" fillId="0" borderId="32" xfId="41" applyFont="1" applyBorder="1" applyAlignment="1">
      <alignment horizontal="center"/>
    </xf>
    <xf numFmtId="43" fontId="22" fillId="0" borderId="0" xfId="41" applyFont="1" applyBorder="1" applyAlignment="1">
      <alignment/>
    </xf>
    <xf numFmtId="43" fontId="21" fillId="0" borderId="0" xfId="0" applyNumberFormat="1" applyFont="1" applyBorder="1" applyAlignment="1">
      <alignment horizontal="center"/>
    </xf>
    <xf numFmtId="0" fontId="21" fillId="34" borderId="48" xfId="0" applyFont="1" applyFill="1" applyBorder="1" applyAlignment="1">
      <alignment/>
    </xf>
    <xf numFmtId="0" fontId="21" fillId="34" borderId="49" xfId="0" applyFont="1" applyFill="1" applyBorder="1" applyAlignment="1">
      <alignment/>
    </xf>
    <xf numFmtId="0" fontId="21" fillId="34" borderId="50" xfId="0" applyFont="1" applyFill="1" applyBorder="1" applyAlignment="1">
      <alignment horizontal="right"/>
    </xf>
    <xf numFmtId="0" fontId="21" fillId="34" borderId="51" xfId="0" applyFont="1" applyFill="1" applyBorder="1" applyAlignment="1">
      <alignment horizontal="center"/>
    </xf>
    <xf numFmtId="43" fontId="21" fillId="34" borderId="51" xfId="41" applyFont="1" applyFill="1" applyBorder="1" applyAlignment="1">
      <alignment/>
    </xf>
    <xf numFmtId="0" fontId="21" fillId="0" borderId="2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85" fillId="0" borderId="32" xfId="0" applyNumberFormat="1" applyFont="1" applyBorder="1" applyAlignment="1">
      <alignment vertical="top" wrapText="1"/>
    </xf>
    <xf numFmtId="3" fontId="11" fillId="0" borderId="14" xfId="0" applyNumberFormat="1" applyFont="1" applyBorder="1" applyAlignment="1">
      <alignment vertical="top"/>
    </xf>
    <xf numFmtId="3" fontId="11" fillId="0" borderId="11" xfId="0" applyNumberFormat="1" applyFont="1" applyBorder="1" applyAlignment="1">
      <alignment vertical="top"/>
    </xf>
    <xf numFmtId="203" fontId="11" fillId="0" borderId="10" xfId="41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 vertical="top"/>
    </xf>
    <xf numFmtId="3" fontId="11" fillId="0" borderId="14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49" fontId="11" fillId="0" borderId="11" xfId="0" applyNumberFormat="1" applyFont="1" applyBorder="1" applyAlignment="1">
      <alignment horizontal="left" vertical="top"/>
    </xf>
    <xf numFmtId="3" fontId="11" fillId="0" borderId="11" xfId="0" applyNumberFormat="1" applyFont="1" applyBorder="1" applyAlignment="1">
      <alignment horizontal="center" vertical="top"/>
    </xf>
    <xf numFmtId="203" fontId="11" fillId="0" borderId="11" xfId="41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center" textRotation="180" wrapText="1"/>
    </xf>
    <xf numFmtId="0" fontId="11" fillId="0" borderId="11" xfId="0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left" vertical="top" wrapText="1"/>
    </xf>
    <xf numFmtId="0" fontId="91" fillId="0" borderId="35" xfId="0" applyFont="1" applyBorder="1" applyAlignment="1">
      <alignment horizontal="center" vertical="top" wrapText="1"/>
    </xf>
    <xf numFmtId="49" fontId="92" fillId="0" borderId="35" xfId="0" applyNumberFormat="1" applyFont="1" applyBorder="1" applyAlignment="1">
      <alignment vertical="top" wrapText="1"/>
    </xf>
    <xf numFmtId="49" fontId="91" fillId="0" borderId="35" xfId="0" applyNumberFormat="1" applyFont="1" applyBorder="1" applyAlignment="1">
      <alignment vertical="top" wrapText="1"/>
    </xf>
    <xf numFmtId="49" fontId="91" fillId="0" borderId="35" xfId="0" applyNumberFormat="1" applyFont="1" applyBorder="1" applyAlignment="1">
      <alignment horizontal="left" vertical="top" wrapText="1"/>
    </xf>
    <xf numFmtId="201" fontId="91" fillId="0" borderId="35" xfId="41" applyNumberFormat="1" applyFont="1" applyBorder="1" applyAlignment="1">
      <alignment horizontal="center" vertical="top" wrapText="1"/>
    </xf>
    <xf numFmtId="49" fontId="91" fillId="0" borderId="35" xfId="0" applyNumberFormat="1" applyFont="1" applyBorder="1" applyAlignment="1">
      <alignment horizontal="center" vertical="top" wrapText="1"/>
    </xf>
    <xf numFmtId="49" fontId="91" fillId="0" borderId="0" xfId="0" applyNumberFormat="1" applyFont="1" applyBorder="1" applyAlignment="1">
      <alignment horizontal="center" vertical="top" wrapText="1"/>
    </xf>
    <xf numFmtId="0" fontId="91" fillId="0" borderId="0" xfId="0" applyFont="1" applyAlignment="1">
      <alignment vertical="center" textRotation="180"/>
    </xf>
    <xf numFmtId="0" fontId="91" fillId="0" borderId="0" xfId="0" applyFont="1" applyBorder="1" applyAlignment="1">
      <alignment horizontal="center" vertical="top" wrapText="1"/>
    </xf>
    <xf numFmtId="49" fontId="92" fillId="0" borderId="0" xfId="0" applyNumberFormat="1" applyFont="1" applyBorder="1" applyAlignment="1">
      <alignment vertical="top" wrapText="1"/>
    </xf>
    <xf numFmtId="49" fontId="91" fillId="0" borderId="0" xfId="0" applyNumberFormat="1" applyFont="1" applyBorder="1" applyAlignment="1">
      <alignment vertical="top" wrapText="1"/>
    </xf>
    <xf numFmtId="49" fontId="91" fillId="0" borderId="0" xfId="0" applyNumberFormat="1" applyFont="1" applyBorder="1" applyAlignment="1">
      <alignment horizontal="left" vertical="top" wrapText="1"/>
    </xf>
    <xf numFmtId="201" fontId="91" fillId="0" borderId="0" xfId="41" applyNumberFormat="1" applyFont="1" applyBorder="1" applyAlignment="1">
      <alignment horizontal="center" vertical="top" wrapText="1"/>
    </xf>
    <xf numFmtId="49" fontId="87" fillId="0" borderId="11" xfId="0" applyNumberFormat="1" applyFont="1" applyBorder="1" applyAlignment="1">
      <alignment horizontal="center" vertical="center"/>
    </xf>
    <xf numFmtId="49" fontId="87" fillId="0" borderId="11" xfId="0" applyNumberFormat="1" applyFont="1" applyBorder="1" applyAlignment="1">
      <alignment horizontal="center" vertical="top"/>
    </xf>
    <xf numFmtId="201" fontId="87" fillId="0" borderId="11" xfId="41" applyNumberFormat="1" applyFont="1" applyBorder="1" applyAlignment="1">
      <alignment horizontal="left" vertical="top"/>
    </xf>
    <xf numFmtId="201" fontId="87" fillId="0" borderId="24" xfId="41" applyNumberFormat="1" applyFont="1" applyBorder="1" applyAlignment="1">
      <alignment horizontal="center" vertical="top" wrapText="1"/>
    </xf>
    <xf numFmtId="49" fontId="87" fillId="0" borderId="13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49" fontId="85" fillId="0" borderId="11" xfId="0" applyNumberFormat="1" applyFont="1" applyBorder="1" applyAlignment="1">
      <alignment horizontal="center" vertical="top" wrapText="1"/>
    </xf>
    <xf numFmtId="0" fontId="85" fillId="0" borderId="0" xfId="0" applyFont="1" applyAlignment="1">
      <alignment/>
    </xf>
    <xf numFmtId="49" fontId="11" fillId="0" borderId="10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horizontal="left"/>
    </xf>
    <xf numFmtId="49" fontId="87" fillId="0" borderId="24" xfId="0" applyNumberFormat="1" applyFont="1" applyBorder="1" applyAlignment="1">
      <alignment horizontal="center" vertical="top" wrapText="1"/>
    </xf>
    <xf numFmtId="49" fontId="87" fillId="0" borderId="11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49" fontId="20" fillId="0" borderId="11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49" fontId="87" fillId="0" borderId="27" xfId="41" applyNumberFormat="1" applyFont="1" applyBorder="1" applyAlignment="1">
      <alignment horizontal="center" vertical="top"/>
    </xf>
    <xf numFmtId="49" fontId="87" fillId="0" borderId="31" xfId="41" applyNumberFormat="1" applyFont="1" applyBorder="1" applyAlignment="1">
      <alignment horizontal="center" vertical="top"/>
    </xf>
    <xf numFmtId="49" fontId="87" fillId="0" borderId="23" xfId="41" applyNumberFormat="1" applyFont="1" applyBorder="1" applyAlignment="1">
      <alignment horizontal="center" vertical="top" wrapText="1"/>
    </xf>
    <xf numFmtId="49" fontId="87" fillId="0" borderId="13" xfId="0" applyNumberFormat="1" applyFont="1" applyBorder="1" applyAlignment="1">
      <alignment horizontal="center" vertical="top" wrapText="1"/>
    </xf>
    <xf numFmtId="0" fontId="87" fillId="0" borderId="0" xfId="0" applyFont="1" applyAlignment="1">
      <alignment horizontal="center"/>
    </xf>
    <xf numFmtId="201" fontId="11" fillId="0" borderId="27" xfId="41" applyNumberFormat="1" applyFont="1" applyBorder="1" applyAlignment="1">
      <alignment horizontal="center" vertical="top" wrapText="1"/>
    </xf>
    <xf numFmtId="201" fontId="11" fillId="0" borderId="25" xfId="41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center" vertical="top" wrapText="1"/>
    </xf>
    <xf numFmtId="201" fontId="11" fillId="0" borderId="16" xfId="41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vertical="top" wrapText="1"/>
    </xf>
    <xf numFmtId="49" fontId="11" fillId="0" borderId="16" xfId="0" applyNumberFormat="1" applyFont="1" applyBorder="1" applyAlignment="1">
      <alignment horizontal="left" vertical="top" wrapText="1"/>
    </xf>
    <xf numFmtId="201" fontId="11" fillId="0" borderId="13" xfId="41" applyNumberFormat="1" applyFont="1" applyBorder="1" applyAlignment="1">
      <alignment horizontal="center" vertical="top" wrapText="1"/>
    </xf>
    <xf numFmtId="201" fontId="11" fillId="0" borderId="27" xfId="41" applyNumberFormat="1" applyFont="1" applyBorder="1" applyAlignment="1">
      <alignment horizontal="right" vertical="top" wrapText="1"/>
    </xf>
    <xf numFmtId="49" fontId="11" fillId="0" borderId="24" xfId="0" applyNumberFormat="1" applyFont="1" applyBorder="1" applyAlignment="1" applyProtection="1">
      <alignment vertical="top" wrapText="1"/>
      <protection/>
    </xf>
    <xf numFmtId="0" fontId="12" fillId="0" borderId="0" xfId="0" applyFont="1" applyAlignment="1">
      <alignment horizontal="center" vertical="top" textRotation="180" wrapText="1"/>
    </xf>
    <xf numFmtId="49" fontId="13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left" vertical="top" wrapText="1"/>
    </xf>
    <xf numFmtId="201" fontId="11" fillId="0" borderId="18" xfId="41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20" fillId="0" borderId="0" xfId="0" applyNumberFormat="1" applyFont="1" applyBorder="1" applyAlignment="1">
      <alignment horizontal="left"/>
    </xf>
    <xf numFmtId="49" fontId="85" fillId="0" borderId="11" xfId="0" applyNumberFormat="1" applyFont="1" applyBorder="1" applyAlignment="1">
      <alignment horizontal="left" vertical="top" wrapText="1"/>
    </xf>
    <xf numFmtId="49" fontId="13" fillId="0" borderId="24" xfId="0" applyNumberFormat="1" applyFont="1" applyBorder="1" applyAlignment="1">
      <alignment horizontal="left" vertical="top" wrapText="1"/>
    </xf>
    <xf numFmtId="49" fontId="11" fillId="0" borderId="35" xfId="0" applyNumberFormat="1" applyFont="1" applyBorder="1" applyAlignment="1" applyProtection="1">
      <alignment vertical="top" wrapText="1"/>
      <protection/>
    </xf>
    <xf numFmtId="49" fontId="11" fillId="0" borderId="35" xfId="0" applyNumberFormat="1" applyFont="1" applyBorder="1" applyAlignment="1">
      <alignment horizontal="left" vertical="top" wrapText="1"/>
    </xf>
    <xf numFmtId="201" fontId="11" fillId="0" borderId="35" xfId="41" applyNumberFormat="1" applyFont="1" applyBorder="1" applyAlignment="1">
      <alignment horizontal="right" vertical="top" wrapText="1"/>
    </xf>
    <xf numFmtId="201" fontId="11" fillId="0" borderId="35" xfId="41" applyNumberFormat="1" applyFont="1" applyBorder="1" applyAlignment="1">
      <alignment horizontal="center" vertical="top" wrapText="1"/>
    </xf>
    <xf numFmtId="49" fontId="11" fillId="0" borderId="3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textRotation="180"/>
    </xf>
    <xf numFmtId="49" fontId="11" fillId="0" borderId="0" xfId="0" applyNumberFormat="1" applyFont="1" applyBorder="1" applyAlignment="1" applyProtection="1">
      <alignment vertical="top" wrapText="1"/>
      <protection/>
    </xf>
    <xf numFmtId="201" fontId="11" fillId="0" borderId="0" xfId="41" applyNumberFormat="1" applyFont="1" applyBorder="1" applyAlignment="1">
      <alignment horizontal="right" vertical="top" wrapText="1"/>
    </xf>
    <xf numFmtId="201" fontId="11" fillId="0" borderId="28" xfId="41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/>
    </xf>
    <xf numFmtId="49" fontId="87" fillId="0" borderId="11" xfId="0" applyNumberFormat="1" applyFont="1" applyBorder="1" applyAlignment="1">
      <alignment horizontal="center"/>
    </xf>
    <xf numFmtId="49" fontId="85" fillId="0" borderId="11" xfId="0" applyNumberFormat="1" applyFont="1" applyBorder="1" applyAlignment="1">
      <alignment/>
    </xf>
    <xf numFmtId="49" fontId="87" fillId="0" borderId="11" xfId="0" applyNumberFormat="1" applyFont="1" applyBorder="1" applyAlignment="1">
      <alignment horizontal="left"/>
    </xf>
    <xf numFmtId="0" fontId="87" fillId="0" borderId="11" xfId="0" applyFont="1" applyBorder="1" applyAlignment="1">
      <alignment horizontal="center"/>
    </xf>
    <xf numFmtId="0" fontId="87" fillId="0" borderId="11" xfId="0" applyFont="1" applyBorder="1" applyAlignment="1">
      <alignment/>
    </xf>
    <xf numFmtId="201" fontId="11" fillId="0" borderId="29" xfId="41" applyNumberFormat="1" applyFont="1" applyBorder="1" applyAlignment="1">
      <alignment horizontal="right" vertical="top" wrapText="1"/>
    </xf>
    <xf numFmtId="201" fontId="11" fillId="0" borderId="14" xfId="41" applyNumberFormat="1" applyFont="1" applyBorder="1" applyAlignment="1">
      <alignment horizontal="center"/>
    </xf>
    <xf numFmtId="201" fontId="11" fillId="0" borderId="11" xfId="41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left" vertical="top"/>
    </xf>
    <xf numFmtId="49" fontId="13" fillId="0" borderId="14" xfId="0" applyNumberFormat="1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201" fontId="11" fillId="0" borderId="14" xfId="41" applyNumberFormat="1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201" fontId="11" fillId="0" borderId="16" xfId="41" applyNumberFormat="1" applyFont="1" applyBorder="1" applyAlignment="1">
      <alignment horizontal="left" vertical="top"/>
    </xf>
    <xf numFmtId="201" fontId="11" fillId="0" borderId="16" xfId="41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201" fontId="11" fillId="0" borderId="11" xfId="41" applyNumberFormat="1" applyFont="1" applyBorder="1" applyAlignment="1">
      <alignment horizontal="left" vertical="top"/>
    </xf>
    <xf numFmtId="201" fontId="11" fillId="0" borderId="13" xfId="41" applyNumberFormat="1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23" xfId="0" applyFont="1" applyBorder="1" applyAlignment="1">
      <alignment/>
    </xf>
    <xf numFmtId="0" fontId="11" fillId="0" borderId="31" xfId="0" applyFont="1" applyBorder="1" applyAlignment="1">
      <alignment/>
    </xf>
    <xf numFmtId="49" fontId="11" fillId="0" borderId="14" xfId="0" applyNumberFormat="1" applyFont="1" applyBorder="1" applyAlignment="1">
      <alignment/>
    </xf>
    <xf numFmtId="201" fontId="11" fillId="0" borderId="10" xfId="41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201" fontId="11" fillId="0" borderId="14" xfId="41" applyNumberFormat="1" applyFont="1" applyBorder="1" applyAlignment="1">
      <alignment/>
    </xf>
    <xf numFmtId="49" fontId="20" fillId="0" borderId="11" xfId="0" applyNumberFormat="1" applyFont="1" applyBorder="1" applyAlignment="1">
      <alignment/>
    </xf>
    <xf numFmtId="201" fontId="11" fillId="0" borderId="11" xfId="41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27" xfId="0" applyNumberFormat="1" applyFont="1" applyBorder="1" applyAlignment="1">
      <alignment vertical="top"/>
    </xf>
    <xf numFmtId="37" fontId="11" fillId="0" borderId="24" xfId="41" applyNumberFormat="1" applyFont="1" applyBorder="1" applyAlignment="1">
      <alignment horizontal="center" vertical="top"/>
    </xf>
    <xf numFmtId="201" fontId="11" fillId="0" borderId="24" xfId="41" applyNumberFormat="1" applyFont="1" applyBorder="1" applyAlignment="1">
      <alignment horizontal="center" vertical="top"/>
    </xf>
    <xf numFmtId="201" fontId="11" fillId="0" borderId="24" xfId="41" applyNumberFormat="1" applyFont="1" applyBorder="1" applyAlignment="1">
      <alignment horizontal="left" vertical="top"/>
    </xf>
    <xf numFmtId="203" fontId="11" fillId="0" borderId="25" xfId="41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 wrapText="1"/>
    </xf>
    <xf numFmtId="0" fontId="11" fillId="0" borderId="24" xfId="0" applyFont="1" applyBorder="1" applyAlignment="1">
      <alignment vertical="top" wrapText="1"/>
    </xf>
    <xf numFmtId="201" fontId="87" fillId="0" borderId="24" xfId="41" applyNumberFormat="1" applyFont="1" applyBorder="1" applyAlignment="1">
      <alignment horizontal="center" vertical="top"/>
    </xf>
    <xf numFmtId="201" fontId="87" fillId="0" borderId="10" xfId="41" applyNumberFormat="1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 wrapText="1"/>
    </xf>
    <xf numFmtId="3" fontId="87" fillId="0" borderId="11" xfId="0" applyNumberFormat="1" applyFont="1" applyBorder="1" applyAlignment="1">
      <alignment horizontal="center"/>
    </xf>
    <xf numFmtId="203" fontId="87" fillId="0" borderId="11" xfId="41" applyNumberFormat="1" applyFont="1" applyBorder="1" applyAlignment="1">
      <alignment horizontal="center"/>
    </xf>
    <xf numFmtId="0" fontId="87" fillId="0" borderId="14" xfId="0" applyFont="1" applyBorder="1" applyAlignment="1">
      <alignment horizontal="center" vertical="top"/>
    </xf>
    <xf numFmtId="0" fontId="87" fillId="0" borderId="11" xfId="0" applyFont="1" applyBorder="1" applyAlignment="1">
      <alignment vertical="top"/>
    </xf>
    <xf numFmtId="201" fontId="87" fillId="0" borderId="11" xfId="41" applyNumberFormat="1" applyFont="1" applyBorder="1" applyAlignment="1">
      <alignment horizontal="center" vertical="top" wrapText="1"/>
    </xf>
    <xf numFmtId="0" fontId="85" fillId="0" borderId="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87" fillId="0" borderId="0" xfId="0" applyFont="1" applyAlignment="1">
      <alignment/>
    </xf>
    <xf numFmtId="49" fontId="85" fillId="0" borderId="0" xfId="0" applyNumberFormat="1" applyFont="1" applyBorder="1" applyAlignment="1">
      <alignment horizontal="center"/>
    </xf>
    <xf numFmtId="201" fontId="11" fillId="0" borderId="0" xfId="41" applyNumberFormat="1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 horizontal="center" vertical="center" textRotation="180" wrapText="1"/>
    </xf>
    <xf numFmtId="0" fontId="86" fillId="0" borderId="0" xfId="0" applyFont="1" applyAlignment="1">
      <alignment/>
    </xf>
    <xf numFmtId="201" fontId="12" fillId="0" borderId="0" xfId="41" applyNumberFormat="1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201" fontId="13" fillId="0" borderId="0" xfId="41" applyNumberFormat="1" applyFont="1" applyAlignment="1">
      <alignment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85" fillId="0" borderId="24" xfId="41" applyNumberFormat="1" applyFont="1" applyBorder="1" applyAlignment="1">
      <alignment horizontal="center"/>
    </xf>
    <xf numFmtId="49" fontId="85" fillId="0" borderId="11" xfId="41" applyNumberFormat="1" applyFont="1" applyBorder="1" applyAlignment="1">
      <alignment horizontal="center"/>
    </xf>
    <xf numFmtId="49" fontId="87" fillId="0" borderId="24" xfId="0" applyNumberFormat="1" applyFont="1" applyBorder="1" applyAlignment="1">
      <alignment horizontal="center" vertical="top" wrapText="1"/>
    </xf>
    <xf numFmtId="49" fontId="85" fillId="0" borderId="24" xfId="0" applyNumberFormat="1" applyFont="1" applyBorder="1" applyAlignment="1">
      <alignment vertical="top" wrapText="1"/>
    </xf>
    <xf numFmtId="49" fontId="87" fillId="0" borderId="25" xfId="0" applyNumberFormat="1" applyFont="1" applyBorder="1" applyAlignment="1">
      <alignment horizontal="left" vertical="top" wrapText="1"/>
    </xf>
    <xf numFmtId="49" fontId="87" fillId="0" borderId="24" xfId="0" applyNumberFormat="1" applyFont="1" applyBorder="1" applyAlignment="1">
      <alignment horizontal="left" vertical="top" wrapText="1"/>
    </xf>
    <xf numFmtId="201" fontId="87" fillId="0" borderId="27" xfId="41" applyNumberFormat="1" applyFont="1" applyBorder="1" applyAlignment="1">
      <alignment horizontal="right" vertical="top" wrapText="1"/>
    </xf>
    <xf numFmtId="201" fontId="87" fillId="0" borderId="24" xfId="41" applyNumberFormat="1" applyFont="1" applyBorder="1" applyAlignment="1">
      <alignment horizontal="center" vertical="top" wrapText="1"/>
    </xf>
    <xf numFmtId="201" fontId="87" fillId="0" borderId="28" xfId="41" applyNumberFormat="1" applyFont="1" applyBorder="1" applyAlignment="1">
      <alignment horizontal="center" vertical="top" wrapText="1"/>
    </xf>
    <xf numFmtId="49" fontId="87" fillId="0" borderId="28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49" fontId="11" fillId="0" borderId="14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textRotation="180"/>
    </xf>
    <xf numFmtId="0" fontId="11" fillId="0" borderId="0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3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20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justify" vertical="center" textRotation="180"/>
    </xf>
    <xf numFmtId="3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49" fontId="11" fillId="0" borderId="14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top"/>
    </xf>
    <xf numFmtId="49" fontId="20" fillId="0" borderId="11" xfId="0" applyNumberFormat="1" applyFont="1" applyBorder="1" applyAlignment="1">
      <alignment horizontal="left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49" fontId="13" fillId="0" borderId="20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201" fontId="13" fillId="0" borderId="22" xfId="41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201" fontId="2" fillId="0" borderId="0" xfId="41" applyNumberFormat="1" applyFont="1" applyAlignment="1">
      <alignment/>
    </xf>
    <xf numFmtId="0" fontId="8" fillId="0" borderId="0" xfId="0" applyFont="1" applyAlignment="1">
      <alignment horizontal="justify" vertical="center" textRotation="180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201" fontId="11" fillId="0" borderId="0" xfId="41" applyNumberFormat="1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textRotation="180"/>
    </xf>
    <xf numFmtId="0" fontId="2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3" fillId="0" borderId="24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1" fontId="11" fillId="0" borderId="0" xfId="41" applyNumberFormat="1" applyFont="1" applyAlignment="1">
      <alignment horizontal="center"/>
    </xf>
    <xf numFmtId="49" fontId="2" fillId="0" borderId="0" xfId="0" applyNumberFormat="1" applyFont="1" applyAlignment="1">
      <alignment/>
    </xf>
    <xf numFmtId="9" fontId="11" fillId="0" borderId="0" xfId="49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201" fontId="15" fillId="0" borderId="0" xfId="41" applyNumberFormat="1" applyFont="1" applyAlignment="1">
      <alignment/>
    </xf>
    <xf numFmtId="201" fontId="13" fillId="0" borderId="0" xfId="41" applyNumberFormat="1" applyFont="1" applyAlignment="1">
      <alignment horizontal="left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4" xfId="41" applyNumberFormat="1" applyFont="1" applyBorder="1" applyAlignment="1">
      <alignment horizontal="center"/>
    </xf>
    <xf numFmtId="49" fontId="15" fillId="0" borderId="11" xfId="41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horizontal="left" vertical="top" wrapText="1"/>
    </xf>
    <xf numFmtId="201" fontId="87" fillId="0" borderId="24" xfId="41" applyNumberFormat="1" applyFont="1" applyBorder="1" applyAlignment="1">
      <alignment horizontal="center" vertical="top"/>
    </xf>
    <xf numFmtId="201" fontId="11" fillId="0" borderId="24" xfId="41" applyNumberFormat="1" applyFont="1" applyBorder="1" applyAlignment="1">
      <alignment horizontal="center" vertical="top" wrapText="1"/>
    </xf>
    <xf numFmtId="49" fontId="11" fillId="0" borderId="39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textRotation="180" wrapText="1"/>
    </xf>
    <xf numFmtId="0" fontId="13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top" textRotation="180" wrapText="1"/>
    </xf>
    <xf numFmtId="0" fontId="11" fillId="0" borderId="24" xfId="0" applyFont="1" applyBorder="1" applyAlignment="1">
      <alignment vertical="top" wrapText="1"/>
    </xf>
    <xf numFmtId="201" fontId="11" fillId="0" borderId="27" xfId="41" applyNumberFormat="1" applyFont="1" applyBorder="1" applyAlignment="1">
      <alignment horizontal="right" vertical="top" wrapText="1"/>
    </xf>
    <xf numFmtId="49" fontId="13" fillId="0" borderId="24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201" fontId="87" fillId="0" borderId="24" xfId="41" applyNumberFormat="1" applyFont="1" applyBorder="1" applyAlignment="1">
      <alignment horizontal="center" vertical="top"/>
    </xf>
    <xf numFmtId="201" fontId="12" fillId="0" borderId="24" xfId="41" applyNumberFormat="1" applyFont="1" applyBorder="1" applyAlignment="1">
      <alignment horizontal="center" vertical="top" wrapText="1"/>
    </xf>
    <xf numFmtId="49" fontId="12" fillId="0" borderId="28" xfId="0" applyNumberFormat="1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textRotation="180" wrapText="1"/>
    </xf>
    <xf numFmtId="201" fontId="11" fillId="0" borderId="27" xfId="41" applyNumberFormat="1" applyFont="1" applyBorder="1" applyAlignment="1">
      <alignment horizontal="right" vertical="top" wrapText="1"/>
    </xf>
    <xf numFmtId="49" fontId="12" fillId="0" borderId="24" xfId="0" applyNumberFormat="1" applyFont="1" applyBorder="1" applyAlignment="1">
      <alignment horizontal="left" vertical="top" wrapText="1"/>
    </xf>
    <xf numFmtId="49" fontId="15" fillId="0" borderId="24" xfId="0" applyNumberFormat="1" applyFont="1" applyBorder="1" applyAlignment="1">
      <alignment vertical="top" wrapText="1"/>
    </xf>
    <xf numFmtId="49" fontId="12" fillId="0" borderId="24" xfId="0" applyNumberFormat="1" applyFont="1" applyBorder="1" applyAlignment="1">
      <alignment vertical="top" wrapText="1"/>
    </xf>
    <xf numFmtId="0" fontId="11" fillId="0" borderId="0" xfId="0" applyFont="1" applyAlignment="1">
      <alignment horizontal="left" vertical="center" textRotation="180"/>
    </xf>
    <xf numFmtId="0" fontId="13" fillId="0" borderId="24" xfId="0" applyFont="1" applyBorder="1" applyAlignment="1">
      <alignment vertical="top" wrapText="1"/>
    </xf>
    <xf numFmtId="0" fontId="12" fillId="0" borderId="0" xfId="0" applyFont="1" applyAlignment="1">
      <alignment horizontal="left" vertical="center" textRotation="180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left" vertical="top" wrapText="1"/>
    </xf>
    <xf numFmtId="201" fontId="11" fillId="0" borderId="24" xfId="41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/>
    </xf>
    <xf numFmtId="0" fontId="24" fillId="0" borderId="24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 textRotation="180"/>
    </xf>
    <xf numFmtId="0" fontId="11" fillId="0" borderId="0" xfId="0" applyFont="1" applyAlignment="1">
      <alignment/>
    </xf>
    <xf numFmtId="201" fontId="11" fillId="0" borderId="24" xfId="41" applyNumberFormat="1" applyFont="1" applyBorder="1" applyAlignment="1">
      <alignment horizontal="left" vertical="top" wrapText="1"/>
    </xf>
    <xf numFmtId="0" fontId="11" fillId="0" borderId="28" xfId="0" applyFont="1" applyBorder="1" applyAlignment="1">
      <alignment vertical="top" wrapText="1"/>
    </xf>
    <xf numFmtId="201" fontId="12" fillId="0" borderId="24" xfId="41" applyNumberFormat="1" applyFont="1" applyBorder="1" applyAlignment="1">
      <alignment horizontal="left" vertical="top" wrapText="1"/>
    </xf>
    <xf numFmtId="0" fontId="24" fillId="0" borderId="28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textRotation="180" wrapText="1"/>
    </xf>
    <xf numFmtId="49" fontId="12" fillId="0" borderId="0" xfId="0" applyNumberFormat="1" applyFont="1" applyBorder="1" applyAlignment="1">
      <alignment horizontal="center" textRotation="180" wrapText="1"/>
    </xf>
    <xf numFmtId="49" fontId="12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left" vertical="top" wrapText="1"/>
    </xf>
    <xf numFmtId="201" fontId="12" fillId="0" borderId="0" xfId="41" applyNumberFormat="1" applyFont="1" applyBorder="1" applyAlignment="1">
      <alignment horizontal="center" vertical="top" wrapText="1"/>
    </xf>
    <xf numFmtId="201" fontId="15" fillId="0" borderId="0" xfId="41" applyNumberFormat="1" applyFont="1" applyAlignment="1">
      <alignment horizontal="left"/>
    </xf>
    <xf numFmtId="0" fontId="12" fillId="0" borderId="0" xfId="0" applyFont="1" applyAlignment="1">
      <alignment horizontal="center" vertical="center" textRotation="180"/>
    </xf>
    <xf numFmtId="0" fontId="25" fillId="0" borderId="10" xfId="0" applyFont="1" applyBorder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201" fontId="87" fillId="0" borderId="10" xfId="41" applyNumberFormat="1" applyFont="1" applyBorder="1" applyAlignment="1">
      <alignment horizontal="center" vertical="top"/>
    </xf>
    <xf numFmtId="0" fontId="25" fillId="0" borderId="24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center" textRotation="180" wrapText="1"/>
    </xf>
    <xf numFmtId="49" fontId="86" fillId="0" borderId="0" xfId="0" applyNumberFormat="1" applyFont="1" applyBorder="1" applyAlignment="1">
      <alignment horizontal="center" vertical="top" wrapText="1"/>
    </xf>
    <xf numFmtId="49" fontId="93" fillId="0" borderId="0" xfId="0" applyNumberFormat="1" applyFont="1" applyBorder="1" applyAlignment="1">
      <alignment vertical="top" wrapText="1"/>
    </xf>
    <xf numFmtId="49" fontId="86" fillId="0" borderId="0" xfId="0" applyNumberFormat="1" applyFont="1" applyBorder="1" applyAlignment="1">
      <alignment vertical="top" wrapText="1"/>
    </xf>
    <xf numFmtId="49" fontId="86" fillId="0" borderId="0" xfId="0" applyNumberFormat="1" applyFont="1" applyBorder="1" applyAlignment="1">
      <alignment horizontal="left" vertical="top" wrapText="1"/>
    </xf>
    <xf numFmtId="201" fontId="86" fillId="0" borderId="0" xfId="41" applyNumberFormat="1" applyFont="1" applyBorder="1" applyAlignment="1">
      <alignment horizontal="center" vertical="top" wrapText="1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/>
    </xf>
    <xf numFmtId="201" fontId="93" fillId="0" borderId="0" xfId="41" applyNumberFormat="1" applyFont="1" applyAlignment="1">
      <alignment/>
    </xf>
    <xf numFmtId="201" fontId="93" fillId="0" borderId="0" xfId="41" applyNumberFormat="1" applyFont="1" applyAlignment="1">
      <alignment horizontal="left"/>
    </xf>
    <xf numFmtId="0" fontId="12" fillId="0" borderId="0" xfId="0" applyFont="1" applyBorder="1" applyAlignment="1">
      <alignment horizontal="center" vertical="center" textRotation="180"/>
    </xf>
    <xf numFmtId="49" fontId="93" fillId="0" borderId="10" xfId="0" applyNumberFormat="1" applyFont="1" applyBorder="1" applyAlignment="1">
      <alignment horizontal="center"/>
    </xf>
    <xf numFmtId="49" fontId="93" fillId="0" borderId="11" xfId="0" applyNumberFormat="1" applyFont="1" applyBorder="1" applyAlignment="1">
      <alignment horizontal="center"/>
    </xf>
    <xf numFmtId="49" fontId="93" fillId="0" borderId="24" xfId="41" applyNumberFormat="1" applyFont="1" applyBorder="1" applyAlignment="1">
      <alignment horizontal="center"/>
    </xf>
    <xf numFmtId="49" fontId="93" fillId="0" borderId="11" xfId="41" applyNumberFormat="1" applyFont="1" applyBorder="1" applyAlignment="1">
      <alignment horizontal="center"/>
    </xf>
    <xf numFmtId="49" fontId="86" fillId="0" borderId="24" xfId="0" applyNumberFormat="1" applyFont="1" applyBorder="1" applyAlignment="1">
      <alignment vertical="top" wrapText="1"/>
    </xf>
    <xf numFmtId="49" fontId="86" fillId="0" borderId="28" xfId="0" applyNumberFormat="1" applyFont="1" applyBorder="1" applyAlignment="1">
      <alignment horizontal="left" vertical="top" wrapText="1"/>
    </xf>
    <xf numFmtId="49" fontId="86" fillId="0" borderId="24" xfId="0" applyNumberFormat="1" applyFont="1" applyBorder="1" applyAlignment="1">
      <alignment horizontal="center" vertical="top" wrapText="1"/>
    </xf>
    <xf numFmtId="49" fontId="93" fillId="0" borderId="24" xfId="0" applyNumberFormat="1" applyFont="1" applyBorder="1" applyAlignment="1">
      <alignment vertical="top" wrapText="1"/>
    </xf>
    <xf numFmtId="49" fontId="86" fillId="0" borderId="24" xfId="0" applyNumberFormat="1" applyFont="1" applyBorder="1" applyAlignment="1">
      <alignment horizontal="left" vertical="top" wrapText="1"/>
    </xf>
    <xf numFmtId="201" fontId="86" fillId="0" borderId="24" xfId="41" applyNumberFormat="1" applyFont="1" applyBorder="1" applyAlignment="1">
      <alignment horizontal="center" vertical="top" wrapText="1"/>
    </xf>
    <xf numFmtId="201" fontId="86" fillId="0" borderId="27" xfId="41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textRotation="180"/>
    </xf>
    <xf numFmtId="201" fontId="86" fillId="0" borderId="24" xfId="41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textRotation="180"/>
    </xf>
    <xf numFmtId="201" fontId="86" fillId="0" borderId="24" xfId="41" applyNumberFormat="1" applyFont="1" applyBorder="1" applyAlignment="1">
      <alignment horizontal="right" vertical="top" wrapText="1"/>
    </xf>
    <xf numFmtId="49" fontId="86" fillId="0" borderId="0" xfId="0" applyNumberFormat="1" applyFont="1" applyBorder="1" applyAlignment="1">
      <alignment horizontal="center" vertical="top"/>
    </xf>
    <xf numFmtId="201" fontId="86" fillId="0" borderId="0" xfId="41" applyNumberFormat="1" applyFont="1" applyBorder="1" applyAlignment="1">
      <alignment horizontal="left" vertical="top" wrapText="1"/>
    </xf>
    <xf numFmtId="0" fontId="12" fillId="0" borderId="0" xfId="0" applyFont="1" applyAlignment="1">
      <alignment vertical="center" textRotation="180"/>
    </xf>
    <xf numFmtId="49" fontId="88" fillId="0" borderId="0" xfId="0" applyNumberFormat="1" applyFont="1" applyBorder="1" applyAlignment="1">
      <alignment horizontal="center" vertical="top" wrapText="1"/>
    </xf>
    <xf numFmtId="0" fontId="88" fillId="0" borderId="0" xfId="0" applyFont="1" applyAlignment="1">
      <alignment vertical="center" textRotation="180"/>
    </xf>
    <xf numFmtId="0" fontId="88" fillId="0" borderId="0" xfId="0" applyFont="1" applyAlignment="1">
      <alignment/>
    </xf>
    <xf numFmtId="49" fontId="86" fillId="0" borderId="39" xfId="0" applyNumberFormat="1" applyFont="1" applyBorder="1" applyAlignment="1">
      <alignment horizontal="center" vertical="top" wrapText="1"/>
    </xf>
    <xf numFmtId="0" fontId="94" fillId="0" borderId="0" xfId="0" applyFont="1" applyAlignment="1">
      <alignment/>
    </xf>
    <xf numFmtId="49" fontId="86" fillId="0" borderId="11" xfId="0" applyNumberFormat="1" applyFont="1" applyBorder="1" applyAlignment="1">
      <alignment horizontal="center"/>
    </xf>
    <xf numFmtId="49" fontId="94" fillId="0" borderId="0" xfId="0" applyNumberFormat="1" applyFont="1" applyAlignment="1">
      <alignment/>
    </xf>
    <xf numFmtId="49" fontId="9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textRotation="180"/>
    </xf>
    <xf numFmtId="0" fontId="15" fillId="0" borderId="0" xfId="0" applyFont="1" applyBorder="1" applyAlignment="1">
      <alignment/>
    </xf>
    <xf numFmtId="0" fontId="93" fillId="0" borderId="0" xfId="0" applyFont="1" applyBorder="1" applyAlignment="1">
      <alignment/>
    </xf>
    <xf numFmtId="49" fontId="93" fillId="0" borderId="0" xfId="0" applyNumberFormat="1" applyFont="1" applyBorder="1" applyAlignment="1">
      <alignment/>
    </xf>
    <xf numFmtId="201" fontId="93" fillId="0" borderId="0" xfId="41" applyNumberFormat="1" applyFont="1" applyBorder="1" applyAlignment="1">
      <alignment/>
    </xf>
    <xf numFmtId="201" fontId="93" fillId="0" borderId="0" xfId="41" applyNumberFormat="1" applyFont="1" applyBorder="1" applyAlignment="1">
      <alignment horizontal="left"/>
    </xf>
    <xf numFmtId="0" fontId="86" fillId="0" borderId="24" xfId="0" applyFont="1" applyBorder="1" applyAlignment="1">
      <alignment horizontal="center" vertical="top" wrapText="1"/>
    </xf>
    <xf numFmtId="0" fontId="88" fillId="0" borderId="0" xfId="0" applyFont="1" applyAlignment="1">
      <alignment horizontal="center" vertical="center" textRotation="180"/>
    </xf>
    <xf numFmtId="0" fontId="12" fillId="0" borderId="0" xfId="0" applyFont="1" applyAlignment="1">
      <alignment textRotation="180"/>
    </xf>
    <xf numFmtId="0" fontId="86" fillId="0" borderId="10" xfId="0" applyFont="1" applyBorder="1" applyAlignment="1">
      <alignment horizontal="center" vertical="top" wrapText="1"/>
    </xf>
    <xf numFmtId="201" fontId="11" fillId="0" borderId="27" xfId="41" applyNumberFormat="1" applyFont="1" applyBorder="1" applyAlignment="1">
      <alignment horizontal="center" vertical="top" wrapText="1"/>
    </xf>
    <xf numFmtId="201" fontId="86" fillId="0" borderId="10" xfId="41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1" fillId="0" borderId="24" xfId="0" applyFont="1" applyBorder="1" applyAlignment="1">
      <alignment horizontal="center" vertical="top"/>
    </xf>
    <xf numFmtId="0" fontId="11" fillId="0" borderId="0" xfId="0" applyFont="1" applyAlignment="1">
      <alignment textRotation="180"/>
    </xf>
    <xf numFmtId="49" fontId="13" fillId="0" borderId="24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/>
    </xf>
    <xf numFmtId="201" fontId="11" fillId="0" borderId="10" xfId="38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201" fontId="11" fillId="0" borderId="11" xfId="38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201" fontId="11" fillId="0" borderId="24" xfId="38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horizontal="left" vertical="top" wrapText="1"/>
    </xf>
    <xf numFmtId="201" fontId="11" fillId="0" borderId="0" xfId="38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vertical="top" wrapText="1"/>
    </xf>
    <xf numFmtId="201" fontId="13" fillId="0" borderId="0" xfId="38" applyNumberFormat="1" applyFont="1" applyAlignment="1">
      <alignment/>
    </xf>
    <xf numFmtId="49" fontId="13" fillId="0" borderId="10" xfId="0" applyNumberFormat="1" applyFont="1" applyBorder="1" applyAlignment="1">
      <alignment horizontal="center"/>
    </xf>
    <xf numFmtId="49" fontId="13" fillId="0" borderId="24" xfId="41" applyNumberFormat="1" applyFont="1" applyBorder="1" applyAlignment="1">
      <alignment horizontal="center"/>
    </xf>
    <xf numFmtId="49" fontId="13" fillId="0" borderId="11" xfId="41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vertical="top" wrapText="1"/>
    </xf>
    <xf numFmtId="201" fontId="11" fillId="0" borderId="24" xfId="38" applyNumberFormat="1" applyFont="1" applyBorder="1" applyAlignment="1">
      <alignment vertical="top" wrapText="1"/>
    </xf>
    <xf numFmtId="49" fontId="11" fillId="0" borderId="28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49" fontId="85" fillId="0" borderId="11" xfId="0" applyNumberFormat="1" applyFont="1" applyBorder="1" applyAlignment="1">
      <alignment horizontal="center" vertical="center"/>
    </xf>
    <xf numFmtId="49" fontId="85" fillId="0" borderId="11" xfId="0" applyNumberFormat="1" applyFont="1" applyBorder="1" applyAlignment="1">
      <alignment vertical="top" wrapText="1"/>
    </xf>
    <xf numFmtId="49" fontId="87" fillId="0" borderId="23" xfId="0" applyNumberFormat="1" applyFont="1" applyBorder="1" applyAlignment="1">
      <alignment vertical="top" wrapText="1"/>
    </xf>
    <xf numFmtId="49" fontId="87" fillId="0" borderId="11" xfId="0" applyNumberFormat="1" applyFont="1" applyBorder="1" applyAlignment="1">
      <alignment vertical="top" wrapText="1"/>
    </xf>
    <xf numFmtId="201" fontId="87" fillId="0" borderId="11" xfId="41" applyNumberFormat="1" applyFont="1" applyBorder="1" applyAlignment="1">
      <alignment horizontal="center" vertical="top" wrapText="1"/>
    </xf>
    <xf numFmtId="201" fontId="87" fillId="0" borderId="24" xfId="41" applyNumberFormat="1" applyFont="1" applyBorder="1" applyAlignment="1">
      <alignment horizontal="center" vertical="top" wrapText="1"/>
    </xf>
    <xf numFmtId="49" fontId="87" fillId="0" borderId="36" xfId="0" applyNumberFormat="1" applyFont="1" applyBorder="1" applyAlignment="1">
      <alignment horizontal="left" vertical="top" wrapText="1"/>
    </xf>
    <xf numFmtId="49" fontId="87" fillId="0" borderId="11" xfId="0" applyNumberFormat="1" applyFont="1" applyBorder="1" applyAlignment="1">
      <alignment horizontal="center" vertical="top"/>
    </xf>
    <xf numFmtId="0" fontId="91" fillId="0" borderId="0" xfId="0" applyFont="1" applyAlignment="1">
      <alignment/>
    </xf>
    <xf numFmtId="49" fontId="85" fillId="0" borderId="32" xfId="0" applyNumberFormat="1" applyFont="1" applyBorder="1" applyAlignment="1">
      <alignment vertical="top" wrapText="1"/>
    </xf>
    <xf numFmtId="49" fontId="87" fillId="0" borderId="46" xfId="0" applyNumberFormat="1" applyFont="1" applyBorder="1" applyAlignment="1">
      <alignment vertical="top" wrapText="1"/>
    </xf>
    <xf numFmtId="201" fontId="87" fillId="0" borderId="32" xfId="41" applyNumberFormat="1" applyFont="1" applyBorder="1" applyAlignment="1">
      <alignment horizontal="center" vertical="top" wrapText="1"/>
    </xf>
    <xf numFmtId="49" fontId="87" fillId="0" borderId="24" xfId="0" applyNumberFormat="1" applyFont="1" applyBorder="1" applyAlignment="1">
      <alignment vertical="top" wrapText="1"/>
    </xf>
    <xf numFmtId="49" fontId="87" fillId="0" borderId="11" xfId="0" applyNumberFormat="1" applyFont="1" applyBorder="1" applyAlignment="1">
      <alignment horizontal="left" vertical="top" wrapText="1"/>
    </xf>
    <xf numFmtId="49" fontId="87" fillId="0" borderId="24" xfId="0" applyNumberFormat="1" applyFont="1" applyBorder="1" applyAlignment="1">
      <alignment horizontal="left" vertical="top" wrapText="1"/>
    </xf>
    <xf numFmtId="49" fontId="87" fillId="0" borderId="24" xfId="0" applyNumberFormat="1" applyFont="1" applyBorder="1" applyAlignment="1">
      <alignment horizontal="center" vertical="top"/>
    </xf>
    <xf numFmtId="49" fontId="87" fillId="0" borderId="11" xfId="0" applyNumberFormat="1" applyFont="1" applyBorder="1" applyAlignment="1">
      <alignment horizontal="center" vertical="top" wrapText="1"/>
    </xf>
    <xf numFmtId="49" fontId="85" fillId="0" borderId="24" xfId="0" applyNumberFormat="1" applyFont="1" applyBorder="1" applyAlignment="1">
      <alignment vertical="top" wrapText="1"/>
    </xf>
    <xf numFmtId="49" fontId="87" fillId="0" borderId="25" xfId="0" applyNumberFormat="1" applyFont="1" applyBorder="1" applyAlignment="1">
      <alignment vertical="top" wrapText="1"/>
    </xf>
    <xf numFmtId="49" fontId="87" fillId="0" borderId="28" xfId="0" applyNumberFormat="1" applyFont="1" applyBorder="1" applyAlignment="1">
      <alignment horizontal="left" vertical="top" wrapText="1"/>
    </xf>
    <xf numFmtId="49" fontId="87" fillId="0" borderId="0" xfId="0" applyNumberFormat="1" applyFont="1" applyBorder="1" applyAlignment="1">
      <alignment horizontal="center" vertical="top" wrapText="1"/>
    </xf>
    <xf numFmtId="49" fontId="85" fillId="0" borderId="0" xfId="0" applyNumberFormat="1" applyFont="1" applyBorder="1" applyAlignment="1">
      <alignment vertical="top" wrapText="1"/>
    </xf>
    <xf numFmtId="49" fontId="87" fillId="0" borderId="0" xfId="0" applyNumberFormat="1" applyFont="1" applyBorder="1" applyAlignment="1">
      <alignment vertical="top" wrapText="1"/>
    </xf>
    <xf numFmtId="49" fontId="87" fillId="0" borderId="0" xfId="0" applyNumberFormat="1" applyFont="1" applyBorder="1" applyAlignment="1">
      <alignment horizontal="left" vertical="top" wrapText="1"/>
    </xf>
    <xf numFmtId="201" fontId="87" fillId="0" borderId="0" xfId="41" applyNumberFormat="1" applyFont="1" applyBorder="1" applyAlignment="1">
      <alignment horizontal="center" vertical="top" wrapText="1"/>
    </xf>
    <xf numFmtId="49" fontId="85" fillId="0" borderId="0" xfId="0" applyNumberFormat="1" applyFont="1" applyBorder="1" applyAlignment="1">
      <alignment horizontal="center" vertical="top"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/>
    </xf>
    <xf numFmtId="49" fontId="85" fillId="0" borderId="0" xfId="0" applyNumberFormat="1" applyFont="1" applyAlignment="1">
      <alignment horizontal="left"/>
    </xf>
    <xf numFmtId="201" fontId="85" fillId="0" borderId="0" xfId="41" applyNumberFormat="1" applyFont="1" applyAlignment="1">
      <alignment/>
    </xf>
    <xf numFmtId="49" fontId="85" fillId="0" borderId="10" xfId="0" applyNumberFormat="1" applyFont="1" applyBorder="1" applyAlignment="1">
      <alignment horizontal="center"/>
    </xf>
    <xf numFmtId="49" fontId="85" fillId="0" borderId="11" xfId="0" applyNumberFormat="1" applyFont="1" applyBorder="1" applyAlignment="1">
      <alignment horizontal="center"/>
    </xf>
    <xf numFmtId="49" fontId="85" fillId="0" borderId="24" xfId="41" applyNumberFormat="1" applyFont="1" applyBorder="1" applyAlignment="1">
      <alignment horizontal="center"/>
    </xf>
    <xf numFmtId="49" fontId="85" fillId="0" borderId="11" xfId="41" applyNumberFormat="1" applyFont="1" applyBorder="1" applyAlignment="1">
      <alignment horizontal="center"/>
    </xf>
    <xf numFmtId="49" fontId="87" fillId="0" borderId="13" xfId="0" applyNumberFormat="1" applyFont="1" applyBorder="1" applyAlignment="1">
      <alignment horizontal="left" vertical="top" wrapText="1"/>
    </xf>
    <xf numFmtId="49" fontId="85" fillId="0" borderId="11" xfId="0" applyNumberFormat="1" applyFont="1" applyBorder="1" applyAlignment="1">
      <alignment horizontal="center" vertical="top"/>
    </xf>
    <xf numFmtId="49" fontId="87" fillId="0" borderId="32" xfId="0" applyNumberFormat="1" applyFont="1" applyBorder="1" applyAlignment="1">
      <alignment horizontal="left" vertical="top" wrapText="1"/>
    </xf>
    <xf numFmtId="49" fontId="85" fillId="0" borderId="24" xfId="0" applyNumberFormat="1" applyFont="1" applyBorder="1" applyAlignment="1">
      <alignment horizontal="center" vertical="top"/>
    </xf>
    <xf numFmtId="201" fontId="87" fillId="0" borderId="13" xfId="41" applyNumberFormat="1" applyFont="1" applyBorder="1" applyAlignment="1">
      <alignment horizontal="center" vertical="top" wrapText="1"/>
    </xf>
    <xf numFmtId="49" fontId="87" fillId="0" borderId="14" xfId="0" applyNumberFormat="1" applyFont="1" applyBorder="1" applyAlignment="1">
      <alignment horizontal="center" vertical="top" wrapText="1"/>
    </xf>
    <xf numFmtId="49" fontId="85" fillId="0" borderId="14" xfId="0" applyNumberFormat="1" applyFont="1" applyBorder="1" applyAlignment="1">
      <alignment vertical="top" wrapText="1"/>
    </xf>
    <xf numFmtId="49" fontId="87" fillId="0" borderId="14" xfId="0" applyNumberFormat="1" applyFont="1" applyBorder="1" applyAlignment="1">
      <alignment vertical="top" wrapText="1"/>
    </xf>
    <xf numFmtId="49" fontId="87" fillId="0" borderId="14" xfId="0" applyNumberFormat="1" applyFont="1" applyBorder="1" applyAlignment="1">
      <alignment horizontal="left" vertical="top" wrapText="1"/>
    </xf>
    <xf numFmtId="201" fontId="87" fillId="0" borderId="14" xfId="41" applyNumberFormat="1" applyFont="1" applyBorder="1" applyAlignment="1">
      <alignment horizontal="center" vertical="top" wrapText="1"/>
    </xf>
    <xf numFmtId="49" fontId="86" fillId="0" borderId="14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textRotation="180"/>
    </xf>
    <xf numFmtId="49" fontId="85" fillId="0" borderId="24" xfId="0" applyNumberFormat="1" applyFont="1" applyBorder="1" applyAlignment="1">
      <alignment horizontal="center"/>
    </xf>
    <xf numFmtId="49" fontId="85" fillId="0" borderId="2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textRotation="180"/>
    </xf>
    <xf numFmtId="49" fontId="85" fillId="0" borderId="10" xfId="0" applyNumberFormat="1" applyFont="1" applyBorder="1" applyAlignment="1">
      <alignment horizontal="center" vertical="center"/>
    </xf>
    <xf numFmtId="49" fontId="85" fillId="0" borderId="13" xfId="0" applyNumberFormat="1" applyFont="1" applyBorder="1" applyAlignment="1">
      <alignment horizontal="center" vertical="center"/>
    </xf>
    <xf numFmtId="49" fontId="85" fillId="0" borderId="31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49" fontId="87" fillId="0" borderId="11" xfId="41" applyNumberFormat="1" applyFont="1" applyBorder="1" applyAlignment="1">
      <alignment horizontal="right" vertical="top"/>
    </xf>
    <xf numFmtId="201" fontId="13" fillId="0" borderId="0" xfId="41" applyNumberFormat="1" applyFont="1" applyAlignment="1">
      <alignment/>
    </xf>
    <xf numFmtId="49" fontId="11" fillId="0" borderId="11" xfId="0" applyNumberFormat="1" applyFont="1" applyBorder="1" applyAlignment="1">
      <alignment horizontal="left" vertical="top" wrapText="1"/>
    </xf>
    <xf numFmtId="201" fontId="11" fillId="0" borderId="11" xfId="38" applyNumberFormat="1" applyFont="1" applyBorder="1" applyAlignment="1">
      <alignment horizontal="center" vertical="top" wrapText="1"/>
    </xf>
    <xf numFmtId="201" fontId="11" fillId="0" borderId="0" xfId="41" applyNumberFormat="1" applyFont="1" applyBorder="1" applyAlignment="1">
      <alignment horizontal="center" vertical="top" wrapText="1"/>
    </xf>
    <xf numFmtId="49" fontId="87" fillId="0" borderId="11" xfId="41" applyNumberFormat="1" applyFont="1" applyBorder="1" applyAlignment="1">
      <alignment horizontal="right" vertical="top" wrapText="1"/>
    </xf>
    <xf numFmtId="201" fontId="11" fillId="0" borderId="11" xfId="41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87" fillId="0" borderId="11" xfId="0" applyNumberFormat="1" applyFont="1" applyBorder="1" applyAlignment="1">
      <alignment horizontal="center"/>
    </xf>
    <xf numFmtId="203" fontId="87" fillId="0" borderId="11" xfId="41" applyNumberFormat="1" applyFont="1" applyBorder="1" applyAlignment="1">
      <alignment horizontal="center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3" fillId="0" borderId="19" xfId="0" applyFont="1" applyBorder="1" applyAlignment="1">
      <alignment/>
    </xf>
    <xf numFmtId="0" fontId="13" fillId="0" borderId="52" xfId="0" applyFont="1" applyBorder="1" applyAlignment="1">
      <alignment/>
    </xf>
    <xf numFmtId="49" fontId="13" fillId="0" borderId="52" xfId="0" applyNumberFormat="1" applyFont="1" applyBorder="1" applyAlignment="1">
      <alignment/>
    </xf>
    <xf numFmtId="49" fontId="13" fillId="0" borderId="53" xfId="0" applyNumberFormat="1" applyFont="1" applyBorder="1" applyAlignment="1">
      <alignment/>
    </xf>
    <xf numFmtId="201" fontId="13" fillId="0" borderId="54" xfId="41" applyNumberFormat="1" applyFont="1" applyBorder="1" applyAlignment="1">
      <alignment/>
    </xf>
    <xf numFmtId="0" fontId="12" fillId="0" borderId="0" xfId="0" applyFont="1" applyAlignment="1">
      <alignment horizontal="justify" vertical="center" textRotation="180"/>
    </xf>
    <xf numFmtId="201" fontId="11" fillId="0" borderId="0" xfId="41" applyNumberFormat="1" applyFont="1" applyAlignment="1">
      <alignment/>
    </xf>
    <xf numFmtId="49" fontId="12" fillId="0" borderId="0" xfId="0" applyNumberFormat="1" applyFont="1" applyAlignment="1">
      <alignment/>
    </xf>
    <xf numFmtId="201" fontId="87" fillId="0" borderId="0" xfId="41" applyNumberFormat="1" applyFont="1" applyBorder="1" applyAlignment="1">
      <alignment horizontal="center" vertical="top"/>
    </xf>
    <xf numFmtId="201" fontId="2" fillId="0" borderId="0" xfId="41" applyNumberFormat="1" applyFont="1" applyAlignment="1">
      <alignment/>
    </xf>
    <xf numFmtId="201" fontId="2" fillId="0" borderId="0" xfId="41" applyNumberFormat="1" applyFont="1" applyAlignment="1">
      <alignment horizontal="left"/>
    </xf>
    <xf numFmtId="49" fontId="9" fillId="0" borderId="0" xfId="0" applyNumberFormat="1" applyFont="1" applyAlignment="1">
      <alignment/>
    </xf>
    <xf numFmtId="0" fontId="8" fillId="0" borderId="0" xfId="0" applyFont="1" applyAlignment="1">
      <alignment horizontal="left" vertical="center" textRotation="180"/>
    </xf>
    <xf numFmtId="0" fontId="86" fillId="0" borderId="35" xfId="0" applyFont="1" applyBorder="1" applyAlignment="1">
      <alignment horizontal="center" vertical="top" wrapText="1"/>
    </xf>
    <xf numFmtId="49" fontId="93" fillId="0" borderId="35" xfId="0" applyNumberFormat="1" applyFont="1" applyBorder="1" applyAlignment="1">
      <alignment vertical="top" wrapText="1"/>
    </xf>
    <xf numFmtId="49" fontId="86" fillId="0" borderId="35" xfId="0" applyNumberFormat="1" applyFont="1" applyBorder="1" applyAlignment="1">
      <alignment vertical="top" wrapText="1"/>
    </xf>
    <xf numFmtId="49" fontId="86" fillId="0" borderId="35" xfId="0" applyNumberFormat="1" applyFont="1" applyBorder="1" applyAlignment="1">
      <alignment horizontal="left" vertical="top" wrapText="1"/>
    </xf>
    <xf numFmtId="201" fontId="87" fillId="0" borderId="35" xfId="41" applyNumberFormat="1" applyFont="1" applyBorder="1" applyAlignment="1">
      <alignment horizontal="center" vertical="top"/>
    </xf>
    <xf numFmtId="201" fontId="86" fillId="0" borderId="35" xfId="41" applyNumberFormat="1" applyFont="1" applyBorder="1" applyAlignment="1">
      <alignment horizontal="center" vertical="top" wrapText="1"/>
    </xf>
    <xf numFmtId="201" fontId="12" fillId="0" borderId="35" xfId="41" applyNumberFormat="1" applyFont="1" applyBorder="1" applyAlignment="1">
      <alignment horizontal="center" vertical="top" wrapText="1"/>
    </xf>
    <xf numFmtId="49" fontId="86" fillId="0" borderId="3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textRotation="180"/>
    </xf>
    <xf numFmtId="0" fontId="12" fillId="0" borderId="0" xfId="0" applyFont="1" applyBorder="1" applyAlignment="1">
      <alignment/>
    </xf>
    <xf numFmtId="0" fontId="86" fillId="0" borderId="0" xfId="0" applyFont="1" applyBorder="1" applyAlignment="1">
      <alignment horizontal="center" vertical="top" wrapText="1"/>
    </xf>
    <xf numFmtId="49" fontId="13" fillId="0" borderId="35" xfId="0" applyNumberFormat="1" applyFont="1" applyBorder="1" applyAlignment="1">
      <alignment vertical="top" wrapText="1"/>
    </xf>
    <xf numFmtId="49" fontId="11" fillId="0" borderId="35" xfId="0" applyNumberFormat="1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201" fontId="11" fillId="0" borderId="35" xfId="41" applyNumberFormat="1" applyFont="1" applyBorder="1" applyAlignment="1">
      <alignment horizontal="right" vertical="top" wrapText="1"/>
    </xf>
    <xf numFmtId="201" fontId="11" fillId="0" borderId="35" xfId="41" applyNumberFormat="1" applyFont="1" applyBorder="1" applyAlignment="1">
      <alignment horizontal="center" vertical="top" wrapText="1"/>
    </xf>
    <xf numFmtId="0" fontId="24" fillId="0" borderId="35" xfId="0" applyFont="1" applyBorder="1" applyAlignment="1">
      <alignment vertical="top" wrapText="1"/>
    </xf>
    <xf numFmtId="49" fontId="11" fillId="0" borderId="35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201" fontId="11" fillId="0" borderId="0" xfId="41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top" wrapText="1"/>
    </xf>
    <xf numFmtId="201" fontId="87" fillId="0" borderId="14" xfId="41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textRotation="180"/>
    </xf>
    <xf numFmtId="201" fontId="11" fillId="0" borderId="24" xfId="41" applyNumberFormat="1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left" vertical="top" wrapText="1"/>
    </xf>
    <xf numFmtId="49" fontId="85" fillId="0" borderId="24" xfId="41" applyNumberFormat="1" applyFont="1" applyBorder="1" applyAlignment="1">
      <alignment horizontal="center"/>
    </xf>
    <xf numFmtId="49" fontId="85" fillId="0" borderId="11" xfId="41" applyNumberFormat="1" applyFont="1" applyBorder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85" fillId="0" borderId="24" xfId="41" applyNumberFormat="1" applyFont="1" applyBorder="1" applyAlignment="1">
      <alignment horizontal="center"/>
    </xf>
    <xf numFmtId="49" fontId="85" fillId="0" borderId="11" xfId="41" applyNumberFormat="1" applyFont="1" applyBorder="1" applyAlignment="1">
      <alignment horizontal="center"/>
    </xf>
    <xf numFmtId="49" fontId="15" fillId="0" borderId="28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01" fontId="87" fillId="0" borderId="11" xfId="41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textRotation="180" wrapText="1"/>
    </xf>
    <xf numFmtId="0" fontId="12" fillId="0" borderId="23" xfId="0" applyFont="1" applyBorder="1" applyAlignment="1">
      <alignment horizontal="justify" vertical="center" textRotation="180"/>
    </xf>
    <xf numFmtId="49" fontId="13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201" fontId="2" fillId="0" borderId="0" xfId="41" applyNumberFormat="1" applyFont="1" applyAlignment="1">
      <alignment/>
    </xf>
    <xf numFmtId="0" fontId="2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24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textRotation="180" wrapText="1"/>
    </xf>
    <xf numFmtId="49" fontId="5" fillId="0" borderId="0" xfId="0" applyNumberFormat="1" applyFont="1" applyAlignment="1">
      <alignment horizontal="left"/>
    </xf>
    <xf numFmtId="201" fontId="8" fillId="0" borderId="0" xfId="41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87" fillId="0" borderId="0" xfId="0" applyFont="1" applyAlignment="1">
      <alignment/>
    </xf>
    <xf numFmtId="49" fontId="85" fillId="0" borderId="0" xfId="0" applyNumberFormat="1" applyFont="1" applyBorder="1" applyAlignment="1">
      <alignment horizontal="center"/>
    </xf>
    <xf numFmtId="201" fontId="11" fillId="0" borderId="0" xfId="41" applyNumberFormat="1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 horizontal="center" vertical="center" textRotation="180" wrapText="1"/>
    </xf>
    <xf numFmtId="0" fontId="12" fillId="0" borderId="0" xfId="0" applyFont="1" applyAlignment="1">
      <alignment/>
    </xf>
    <xf numFmtId="49" fontId="15" fillId="0" borderId="0" xfId="0" applyNumberFormat="1" applyFont="1" applyBorder="1" applyAlignment="1">
      <alignment horizontal="center"/>
    </xf>
    <xf numFmtId="201" fontId="11" fillId="0" borderId="0" xfId="41" applyNumberFormat="1" applyFont="1" applyAlignment="1">
      <alignment horizontal="left"/>
    </xf>
    <xf numFmtId="9" fontId="11" fillId="0" borderId="0" xfId="49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201" fontId="15" fillId="0" borderId="0" xfId="41" applyNumberFormat="1" applyFont="1" applyAlignment="1">
      <alignment/>
    </xf>
    <xf numFmtId="201" fontId="13" fillId="0" borderId="0" xfId="41" applyNumberFormat="1" applyFont="1" applyAlignment="1">
      <alignment horizontal="left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49" fontId="13" fillId="0" borderId="11" xfId="0" applyNumberFormat="1" applyFont="1" applyBorder="1" applyAlignment="1">
      <alignment horizontal="center"/>
    </xf>
    <xf numFmtId="49" fontId="85" fillId="0" borderId="11" xfId="41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29" xfId="0" applyNumberFormat="1" applyFont="1" applyBorder="1" applyAlignment="1">
      <alignment/>
    </xf>
    <xf numFmtId="43" fontId="11" fillId="0" borderId="10" xfId="41" applyFont="1" applyBorder="1" applyAlignment="1">
      <alignment horizontal="center" vertical="top"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4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43" fontId="11" fillId="0" borderId="11" xfId="41" applyFont="1" applyBorder="1" applyAlignment="1">
      <alignment horizontal="center" vertical="top"/>
    </xf>
    <xf numFmtId="0" fontId="11" fillId="0" borderId="13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14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2" fillId="0" borderId="0" xfId="0" applyFont="1" applyAlignment="1">
      <alignment horizontal="center" vertical="center" textRotation="180"/>
    </xf>
    <xf numFmtId="0" fontId="28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201" fontId="87" fillId="0" borderId="10" xfId="41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vertical="top" wrapText="1"/>
    </xf>
    <xf numFmtId="0" fontId="13" fillId="0" borderId="19" xfId="0" applyFont="1" applyBorder="1" applyAlignment="1">
      <alignment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201" fontId="29" fillId="0" borderId="0" xfId="41" applyNumberFormat="1" applyFont="1" applyBorder="1" applyAlignment="1">
      <alignment/>
    </xf>
    <xf numFmtId="201" fontId="29" fillId="0" borderId="0" xfId="41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 textRotation="180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201" fontId="1" fillId="0" borderId="0" xfId="41" applyNumberFormat="1" applyFont="1" applyBorder="1" applyAlignment="1">
      <alignment/>
    </xf>
    <xf numFmtId="201" fontId="1" fillId="0" borderId="0" xfId="41" applyNumberFormat="1" applyFont="1" applyBorder="1" applyAlignment="1">
      <alignment horizontal="center"/>
    </xf>
    <xf numFmtId="0" fontId="8" fillId="0" borderId="0" xfId="0" applyFont="1" applyAlignment="1">
      <alignment vertical="center" textRotation="180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justify" vertical="center" textRotation="180"/>
    </xf>
    <xf numFmtId="49" fontId="13" fillId="0" borderId="2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49" fontId="13" fillId="0" borderId="14" xfId="0" applyNumberFormat="1" applyFont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0" fontId="11" fillId="0" borderId="23" xfId="0" applyFont="1" applyBorder="1" applyAlignment="1">
      <alignment textRotation="180"/>
    </xf>
    <xf numFmtId="0" fontId="12" fillId="0" borderId="23" xfId="0" applyFont="1" applyBorder="1" applyAlignment="1">
      <alignment horizontal="center" vertical="center" textRotation="180"/>
    </xf>
    <xf numFmtId="49" fontId="13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textRotation="180"/>
    </xf>
    <xf numFmtId="201" fontId="11" fillId="0" borderId="0" xfId="41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9" xfId="0" applyFont="1" applyBorder="1" applyAlignment="1">
      <alignment/>
    </xf>
    <xf numFmtId="49" fontId="12" fillId="0" borderId="24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horizontal="left" vertical="top" wrapText="1"/>
    </xf>
    <xf numFmtId="201" fontId="11" fillId="0" borderId="0" xfId="41" applyNumberFormat="1" applyFont="1" applyBorder="1" applyAlignment="1">
      <alignment horizontal="left" vertical="top" wrapText="1"/>
    </xf>
    <xf numFmtId="201" fontId="11" fillId="0" borderId="0" xfId="41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/>
    </xf>
    <xf numFmtId="49" fontId="93" fillId="0" borderId="11" xfId="0" applyNumberFormat="1" applyFont="1" applyBorder="1" applyAlignment="1">
      <alignment horizontal="center" vertical="top"/>
    </xf>
    <xf numFmtId="49" fontId="93" fillId="0" borderId="24" xfId="0" applyNumberFormat="1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7" fillId="0" borderId="0" xfId="0" applyFont="1" applyAlignment="1">
      <alignment horizontal="center"/>
    </xf>
    <xf numFmtId="49" fontId="85" fillId="0" borderId="0" xfId="0" applyNumberFormat="1" applyFont="1" applyBorder="1" applyAlignment="1">
      <alignment horizontal="center"/>
    </xf>
    <xf numFmtId="201" fontId="11" fillId="0" borderId="0" xfId="41" applyNumberFormat="1" applyFont="1" applyAlignment="1">
      <alignment horizontal="center"/>
    </xf>
    <xf numFmtId="201" fontId="11" fillId="0" borderId="0" xfId="41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 horizontal="center" vertical="center" textRotation="180" wrapText="1"/>
    </xf>
    <xf numFmtId="49" fontId="11" fillId="0" borderId="2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201" fontId="12" fillId="0" borderId="0" xfId="41" applyNumberFormat="1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201" fontId="13" fillId="0" borderId="0" xfId="41" applyNumberFormat="1" applyFont="1" applyAlignment="1">
      <alignment/>
    </xf>
    <xf numFmtId="0" fontId="1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85" fillId="0" borderId="24" xfId="41" applyNumberFormat="1" applyFont="1" applyBorder="1" applyAlignment="1">
      <alignment horizontal="center"/>
    </xf>
    <xf numFmtId="49" fontId="85" fillId="0" borderId="11" xfId="41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49" fontId="11" fillId="0" borderId="14" xfId="0" applyNumberFormat="1" applyFont="1" applyBorder="1" applyAlignment="1">
      <alignment horizontal="left"/>
    </xf>
    <xf numFmtId="203" fontId="11" fillId="0" borderId="14" xfId="41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0" fontId="11" fillId="0" borderId="16" xfId="0" applyFont="1" applyBorder="1" applyAlignment="1">
      <alignment horizontal="left" wrapText="1"/>
    </xf>
    <xf numFmtId="0" fontId="12" fillId="0" borderId="0" xfId="0" applyFont="1" applyAlignment="1">
      <alignment horizontal="center" vertical="center" textRotation="180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9" fontId="20" fillId="0" borderId="11" xfId="0" applyNumberFormat="1" applyFont="1" applyBorder="1" applyAlignment="1">
      <alignment horizontal="left"/>
    </xf>
    <xf numFmtId="49" fontId="87" fillId="0" borderId="10" xfId="0" applyNumberFormat="1" applyFont="1" applyBorder="1" applyAlignment="1">
      <alignment horizontal="center" vertical="top"/>
    </xf>
    <xf numFmtId="49" fontId="85" fillId="0" borderId="10" xfId="0" applyNumberFormat="1" applyFont="1" applyBorder="1" applyAlignment="1">
      <alignment vertical="top" wrapText="1"/>
    </xf>
    <xf numFmtId="0" fontId="87" fillId="0" borderId="10" xfId="0" applyFont="1" applyBorder="1" applyAlignment="1">
      <alignment vertical="top" wrapText="1"/>
    </xf>
    <xf numFmtId="49" fontId="87" fillId="0" borderId="10" xfId="0" applyNumberFormat="1" applyFont="1" applyBorder="1" applyAlignment="1">
      <alignment horizontal="left" vertical="top" wrapText="1"/>
    </xf>
    <xf numFmtId="3" fontId="87" fillId="0" borderId="10" xfId="0" applyNumberFormat="1" applyFont="1" applyBorder="1" applyAlignment="1">
      <alignment horizontal="center" vertical="top"/>
    </xf>
    <xf numFmtId="203" fontId="87" fillId="0" borderId="10" xfId="41" applyNumberFormat="1" applyFont="1" applyBorder="1" applyAlignment="1">
      <alignment horizontal="center" vertical="top"/>
    </xf>
    <xf numFmtId="0" fontId="87" fillId="0" borderId="10" xfId="0" applyFont="1" applyBorder="1" applyAlignment="1">
      <alignment wrapText="1"/>
    </xf>
    <xf numFmtId="0" fontId="87" fillId="0" borderId="10" xfId="0" applyFont="1" applyBorder="1" applyAlignment="1">
      <alignment horizontal="center" vertical="top"/>
    </xf>
    <xf numFmtId="0" fontId="91" fillId="0" borderId="0" xfId="0" applyFont="1" applyAlignment="1">
      <alignment/>
    </xf>
    <xf numFmtId="49" fontId="87" fillId="0" borderId="11" xfId="0" applyNumberFormat="1" applyFont="1" applyBorder="1" applyAlignment="1">
      <alignment horizontal="center"/>
    </xf>
    <xf numFmtId="49" fontId="85" fillId="0" borderId="11" xfId="0" applyNumberFormat="1" applyFont="1" applyBorder="1" applyAlignment="1">
      <alignment/>
    </xf>
    <xf numFmtId="0" fontId="87" fillId="0" borderId="23" xfId="0" applyFont="1" applyBorder="1" applyAlignment="1">
      <alignment/>
    </xf>
    <xf numFmtId="49" fontId="87" fillId="0" borderId="11" xfId="0" applyNumberFormat="1" applyFont="1" applyBorder="1" applyAlignment="1">
      <alignment horizontal="left"/>
    </xf>
    <xf numFmtId="0" fontId="87" fillId="0" borderId="11" xfId="0" applyFont="1" applyBorder="1" applyAlignment="1">
      <alignment horizontal="center" vertical="top"/>
    </xf>
    <xf numFmtId="0" fontId="87" fillId="0" borderId="11" xfId="0" applyFont="1" applyBorder="1" applyAlignment="1">
      <alignment/>
    </xf>
    <xf numFmtId="0" fontId="87" fillId="0" borderId="11" xfId="0" applyFont="1" applyBorder="1" applyAlignment="1">
      <alignment horizontal="center"/>
    </xf>
    <xf numFmtId="49" fontId="87" fillId="0" borderId="0" xfId="0" applyNumberFormat="1" applyFont="1" applyBorder="1" applyAlignment="1">
      <alignment horizontal="center"/>
    </xf>
    <xf numFmtId="49" fontId="85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49" fontId="87" fillId="0" borderId="0" xfId="0" applyNumberFormat="1" applyFont="1" applyBorder="1" applyAlignment="1">
      <alignment horizontal="left"/>
    </xf>
    <xf numFmtId="0" fontId="87" fillId="0" borderId="0" xfId="0" applyFont="1" applyBorder="1" applyAlignment="1">
      <alignment horizontal="center" vertical="top"/>
    </xf>
    <xf numFmtId="203" fontId="87" fillId="0" borderId="0" xfId="41" applyNumberFormat="1" applyFont="1" applyBorder="1" applyAlignment="1">
      <alignment horizontal="center" vertical="top" wrapText="1"/>
    </xf>
    <xf numFmtId="0" fontId="87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49" fontId="11" fillId="0" borderId="24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horizontal="left" vertical="top" wrapText="1"/>
    </xf>
    <xf numFmtId="201" fontId="11" fillId="0" borderId="27" xfId="41" applyNumberFormat="1" applyFont="1" applyBorder="1" applyAlignment="1">
      <alignment horizontal="right" vertical="top" wrapText="1"/>
    </xf>
    <xf numFmtId="201" fontId="11" fillId="0" borderId="24" xfId="41" applyNumberFormat="1" applyFont="1" applyBorder="1" applyAlignment="1">
      <alignment horizontal="center" vertical="top" wrapText="1"/>
    </xf>
    <xf numFmtId="201" fontId="11" fillId="0" borderId="28" xfId="41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justify" textRotation="180"/>
    </xf>
    <xf numFmtId="0" fontId="12" fillId="0" borderId="0" xfId="0" applyFont="1" applyAlignment="1">
      <alignment horizontal="justify" vertical="center" textRotation="180"/>
    </xf>
    <xf numFmtId="49" fontId="11" fillId="0" borderId="14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horizontal="left" vertical="top" wrapText="1"/>
    </xf>
    <xf numFmtId="201" fontId="11" fillId="0" borderId="14" xfId="41" applyNumberFormat="1" applyFont="1" applyBorder="1" applyAlignment="1">
      <alignment horizontal="center" vertical="top" wrapText="1"/>
    </xf>
    <xf numFmtId="201" fontId="11" fillId="0" borderId="16" xfId="41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horizontal="left" vertical="top" wrapText="1"/>
    </xf>
    <xf numFmtId="201" fontId="11" fillId="0" borderId="11" xfId="41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horizontal="left" vertical="top" wrapText="1"/>
    </xf>
    <xf numFmtId="201" fontId="11" fillId="0" borderId="0" xfId="41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49" fontId="11" fillId="0" borderId="43" xfId="0" applyNumberFormat="1" applyFont="1" applyBorder="1" applyAlignment="1">
      <alignment horizontal="center" vertical="top" wrapText="1"/>
    </xf>
    <xf numFmtId="49" fontId="13" fillId="0" borderId="43" xfId="0" applyNumberFormat="1" applyFont="1" applyBorder="1" applyAlignment="1">
      <alignment vertical="top" wrapText="1"/>
    </xf>
    <xf numFmtId="49" fontId="11" fillId="0" borderId="43" xfId="0" applyNumberFormat="1" applyFont="1" applyBorder="1" applyAlignment="1">
      <alignment vertical="top" wrapText="1"/>
    </xf>
    <xf numFmtId="49" fontId="11" fillId="0" borderId="43" xfId="0" applyNumberFormat="1" applyFont="1" applyBorder="1" applyAlignment="1">
      <alignment horizontal="left" vertical="top" wrapText="1"/>
    </xf>
    <xf numFmtId="201" fontId="11" fillId="0" borderId="43" xfId="41" applyNumberFormat="1" applyFont="1" applyBorder="1" applyAlignment="1">
      <alignment horizontal="center" vertical="top" wrapText="1"/>
    </xf>
    <xf numFmtId="49" fontId="11" fillId="0" borderId="40" xfId="0" applyNumberFormat="1" applyFont="1" applyBorder="1" applyAlignment="1">
      <alignment horizontal="left" vertical="top" wrapText="1"/>
    </xf>
    <xf numFmtId="201" fontId="11" fillId="0" borderId="24" xfId="40" applyNumberFormat="1" applyFont="1" applyBorder="1" applyAlignment="1">
      <alignment horizontal="center" vertical="top" wrapText="1"/>
    </xf>
    <xf numFmtId="49" fontId="11" fillId="0" borderId="3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top" wrapText="1"/>
    </xf>
    <xf numFmtId="201" fontId="11" fillId="0" borderId="10" xfId="40" applyNumberFormat="1" applyFont="1" applyBorder="1" applyAlignment="1">
      <alignment horizontal="left" vertical="top" wrapText="1"/>
    </xf>
    <xf numFmtId="201" fontId="11" fillId="0" borderId="10" xfId="4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left" vertical="top" wrapText="1"/>
    </xf>
    <xf numFmtId="201" fontId="11" fillId="0" borderId="11" xfId="40" applyNumberFormat="1" applyFont="1" applyBorder="1" applyAlignment="1">
      <alignment horizontal="center" vertical="top" wrapText="1"/>
    </xf>
    <xf numFmtId="201" fontId="11" fillId="0" borderId="11" xfId="40" applyNumberFormat="1" applyFont="1" applyBorder="1" applyAlignment="1">
      <alignment horizontal="left" vertical="top" wrapText="1"/>
    </xf>
    <xf numFmtId="201" fontId="11" fillId="0" borderId="13" xfId="4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 wrapText="1"/>
    </xf>
    <xf numFmtId="201" fontId="11" fillId="0" borderId="0" xfId="40" applyNumberFormat="1" applyFont="1" applyBorder="1" applyAlignment="1">
      <alignment horizontal="center" vertical="top" wrapText="1"/>
    </xf>
    <xf numFmtId="201" fontId="11" fillId="0" borderId="0" xfId="40" applyNumberFormat="1" applyFont="1" applyBorder="1" applyAlignment="1">
      <alignment horizontal="left" vertical="top" wrapText="1"/>
    </xf>
    <xf numFmtId="201" fontId="11" fillId="0" borderId="12" xfId="40" applyNumberFormat="1" applyFont="1" applyBorder="1" applyAlignment="1">
      <alignment horizontal="center" vertical="top" wrapText="1"/>
    </xf>
    <xf numFmtId="49" fontId="11" fillId="0" borderId="3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textRotation="180"/>
    </xf>
    <xf numFmtId="201" fontId="11" fillId="0" borderId="24" xfId="40" applyNumberFormat="1" applyFont="1" applyBorder="1" applyAlignment="1">
      <alignment horizontal="left" vertical="top" wrapText="1"/>
    </xf>
    <xf numFmtId="0" fontId="12" fillId="0" borderId="0" xfId="0" applyFont="1" applyAlignment="1">
      <alignment horizontal="justify" vertical="top" textRotation="180"/>
    </xf>
    <xf numFmtId="49" fontId="13" fillId="0" borderId="10" xfId="0" applyNumberFormat="1" applyFont="1" applyBorder="1" applyAlignment="1">
      <alignment vertical="center"/>
    </xf>
    <xf numFmtId="201" fontId="13" fillId="0" borderId="10" xfId="41" applyNumberFormat="1" applyFont="1" applyBorder="1" applyAlignment="1">
      <alignment/>
    </xf>
    <xf numFmtId="49" fontId="13" fillId="0" borderId="11" xfId="0" applyNumberFormat="1" applyFont="1" applyBorder="1" applyAlignment="1">
      <alignment vertical="center"/>
    </xf>
    <xf numFmtId="201" fontId="13" fillId="0" borderId="11" xfId="41" applyNumberFormat="1" applyFont="1" applyBorder="1" applyAlignment="1">
      <alignment/>
    </xf>
    <xf numFmtId="201" fontId="11" fillId="0" borderId="24" xfId="40" applyNumberFormat="1" applyFont="1" applyBorder="1" applyAlignment="1">
      <alignment horizontal="center" vertical="top"/>
    </xf>
    <xf numFmtId="0" fontId="11" fillId="0" borderId="24" xfId="0" applyFont="1" applyBorder="1" applyAlignment="1">
      <alignment vertical="top" wrapText="1"/>
    </xf>
    <xf numFmtId="201" fontId="11" fillId="0" borderId="27" xfId="41" applyNumberFormat="1" applyFont="1" applyBorder="1" applyAlignment="1">
      <alignment horizontal="center" vertical="top" wrapText="1"/>
    </xf>
    <xf numFmtId="0" fontId="24" fillId="0" borderId="24" xfId="0" applyFont="1" applyBorder="1" applyAlignment="1">
      <alignment vertical="top" wrapText="1"/>
    </xf>
    <xf numFmtId="201" fontId="11" fillId="0" borderId="35" xfId="41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textRotation="180"/>
    </xf>
    <xf numFmtId="201" fontId="87" fillId="0" borderId="24" xfId="41" applyNumberFormat="1" applyFont="1" applyBorder="1" applyAlignment="1">
      <alignment horizontal="center" vertical="top"/>
    </xf>
    <xf numFmtId="201" fontId="11" fillId="0" borderId="27" xfId="4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201" fontId="2" fillId="0" borderId="0" xfId="41" applyNumberFormat="1" applyFont="1" applyAlignment="1">
      <alignment/>
    </xf>
    <xf numFmtId="0" fontId="8" fillId="0" borderId="0" xfId="0" applyFont="1" applyAlignment="1">
      <alignment horizontal="justify" vertical="center" textRotation="180"/>
    </xf>
    <xf numFmtId="49" fontId="13" fillId="0" borderId="0" xfId="0" applyNumberFormat="1" applyFont="1" applyAlignment="1">
      <alignment horizontal="center" vertical="top"/>
    </xf>
    <xf numFmtId="49" fontId="15" fillId="0" borderId="14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vertical="top" wrapText="1"/>
    </xf>
    <xf numFmtId="0" fontId="11" fillId="0" borderId="23" xfId="0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49" fontId="11" fillId="0" borderId="10" xfId="38" applyNumberFormat="1" applyFont="1" applyBorder="1" applyAlignment="1">
      <alignment horizontal="right" vertical="top"/>
    </xf>
    <xf numFmtId="49" fontId="11" fillId="0" borderId="24" xfId="38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textRotation="180"/>
    </xf>
    <xf numFmtId="0" fontId="88" fillId="0" borderId="0" xfId="0" applyFont="1" applyAlignment="1">
      <alignment horizontal="center" vertical="center" textRotation="180"/>
    </xf>
    <xf numFmtId="0" fontId="87" fillId="0" borderId="0" xfId="0" applyFont="1" applyBorder="1" applyAlignment="1">
      <alignment vertical="top" wrapText="1"/>
    </xf>
    <xf numFmtId="0" fontId="93" fillId="0" borderId="10" xfId="0" applyFont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top" wrapText="1"/>
    </xf>
    <xf numFmtId="0" fontId="11" fillId="0" borderId="35" xfId="0" applyFont="1" applyBorder="1" applyAlignment="1">
      <alignment vertical="top" wrapText="1"/>
    </xf>
    <xf numFmtId="0" fontId="25" fillId="0" borderId="35" xfId="0" applyFont="1" applyBorder="1" applyAlignment="1">
      <alignment vertical="top" wrapText="1"/>
    </xf>
    <xf numFmtId="49" fontId="12" fillId="0" borderId="35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/>
    </xf>
    <xf numFmtId="0" fontId="25" fillId="0" borderId="0" xfId="0" applyFont="1" applyBorder="1" applyAlignment="1">
      <alignment vertical="top" wrapText="1"/>
    </xf>
    <xf numFmtId="49" fontId="13" fillId="0" borderId="35" xfId="0" applyNumberFormat="1" applyFont="1" applyBorder="1" applyAlignment="1">
      <alignment vertical="top" wrapText="1"/>
    </xf>
    <xf numFmtId="49" fontId="11" fillId="0" borderId="35" xfId="0" applyNumberFormat="1" applyFont="1" applyBorder="1" applyAlignment="1">
      <alignment vertical="top" wrapText="1"/>
    </xf>
    <xf numFmtId="201" fontId="11" fillId="0" borderId="28" xfId="40" applyNumberFormat="1" applyFont="1" applyBorder="1" applyAlignment="1">
      <alignment horizontal="center" vertical="top" wrapText="1"/>
    </xf>
    <xf numFmtId="201" fontId="11" fillId="0" borderId="24" xfId="40" applyNumberFormat="1" applyFont="1" applyBorder="1" applyAlignment="1">
      <alignment horizontal="center" vertical="top" wrapText="1"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88" fillId="0" borderId="0" xfId="0" applyFont="1" applyAlignment="1">
      <alignment horizontal="center" vertical="center" textRotation="180"/>
    </xf>
    <xf numFmtId="0" fontId="13" fillId="0" borderId="11" xfId="0" applyFont="1" applyBorder="1" applyAlignment="1">
      <alignment vertical="top" wrapText="1"/>
    </xf>
    <xf numFmtId="49" fontId="11" fillId="0" borderId="28" xfId="0" applyNumberFormat="1" applyFont="1" applyBorder="1" applyAlignment="1">
      <alignment horizontal="center" vertical="top"/>
    </xf>
    <xf numFmtId="0" fontId="11" fillId="0" borderId="27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/>
    </xf>
    <xf numFmtId="201" fontId="11" fillId="0" borderId="0" xfId="41" applyNumberFormat="1" applyFont="1" applyBorder="1" applyAlignment="1">
      <alignment horizontal="right" vertical="top" wrapText="1"/>
    </xf>
    <xf numFmtId="49" fontId="11" fillId="0" borderId="35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/>
    </xf>
    <xf numFmtId="201" fontId="87" fillId="0" borderId="0" xfId="41" applyNumberFormat="1" applyFont="1" applyBorder="1" applyAlignment="1">
      <alignment horizontal="center" vertical="top"/>
    </xf>
    <xf numFmtId="0" fontId="11" fillId="0" borderId="16" xfId="0" applyFont="1" applyBorder="1" applyAlignment="1">
      <alignment textRotation="180"/>
    </xf>
    <xf numFmtId="0" fontId="86" fillId="0" borderId="0" xfId="0" applyFont="1" applyBorder="1" applyAlignment="1">
      <alignment horizontal="center" vertical="top"/>
    </xf>
    <xf numFmtId="0" fontId="22" fillId="0" borderId="18" xfId="0" applyFont="1" applyBorder="1" applyAlignment="1">
      <alignment horizontal="center"/>
    </xf>
    <xf numFmtId="43" fontId="22" fillId="0" borderId="18" xfId="41" applyFont="1" applyBorder="1" applyAlignment="1">
      <alignment/>
    </xf>
    <xf numFmtId="0" fontId="22" fillId="0" borderId="18" xfId="41" applyNumberFormat="1" applyFont="1" applyBorder="1" applyAlignment="1">
      <alignment horizontal="center"/>
    </xf>
    <xf numFmtId="43" fontId="22" fillId="0" borderId="18" xfId="41" applyFont="1" applyBorder="1" applyAlignment="1">
      <alignment horizontal="center"/>
    </xf>
    <xf numFmtId="0" fontId="93" fillId="0" borderId="0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52" xfId="0" applyFont="1" applyBorder="1" applyAlignment="1">
      <alignment/>
    </xf>
    <xf numFmtId="49" fontId="13" fillId="0" borderId="52" xfId="0" applyNumberFormat="1" applyFont="1" applyBorder="1" applyAlignment="1">
      <alignment/>
    </xf>
    <xf numFmtId="49" fontId="13" fillId="0" borderId="53" xfId="0" applyNumberFormat="1" applyFont="1" applyBorder="1" applyAlignment="1">
      <alignment/>
    </xf>
    <xf numFmtId="201" fontId="13" fillId="0" borderId="54" xfId="41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3" fontId="11" fillId="0" borderId="10" xfId="0" applyNumberFormat="1" applyFont="1" applyBorder="1" applyAlignment="1">
      <alignment vertical="top"/>
    </xf>
    <xf numFmtId="43" fontId="11" fillId="0" borderId="24" xfId="4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3" fontId="11" fillId="0" borderId="24" xfId="0" applyNumberFormat="1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vertical="top"/>
    </xf>
    <xf numFmtId="43" fontId="11" fillId="0" borderId="0" xfId="4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3" fontId="11" fillId="0" borderId="0" xfId="41" applyFont="1" applyBorder="1" applyAlignment="1">
      <alignment horizontal="center" vertical="top"/>
    </xf>
    <xf numFmtId="0" fontId="11" fillId="0" borderId="24" xfId="0" applyFont="1" applyBorder="1" applyAlignment="1">
      <alignment horizontal="left" vertical="top" wrapText="1"/>
    </xf>
    <xf numFmtId="49" fontId="11" fillId="0" borderId="27" xfId="0" applyNumberFormat="1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top"/>
    </xf>
    <xf numFmtId="3" fontId="11" fillId="0" borderId="14" xfId="0" applyNumberFormat="1" applyFont="1" applyBorder="1" applyAlignment="1">
      <alignment horizontal="right" vertical="top"/>
    </xf>
    <xf numFmtId="201" fontId="11" fillId="0" borderId="14" xfId="41" applyNumberFormat="1" applyFont="1" applyBorder="1" applyAlignment="1">
      <alignment horizontal="right" vertical="top"/>
    </xf>
    <xf numFmtId="49" fontId="15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vertical="top" wrapText="1"/>
    </xf>
    <xf numFmtId="49" fontId="12" fillId="0" borderId="35" xfId="0" applyNumberFormat="1" applyFont="1" applyBorder="1" applyAlignment="1">
      <alignment horizontal="left" vertical="top" wrapText="1"/>
    </xf>
    <xf numFmtId="3" fontId="18" fillId="0" borderId="35" xfId="0" applyNumberFormat="1" applyFont="1" applyBorder="1" applyAlignment="1">
      <alignment vertical="top"/>
    </xf>
    <xf numFmtId="3" fontId="12" fillId="0" borderId="3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left" vertical="top" wrapText="1"/>
    </xf>
    <xf numFmtId="3" fontId="18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49" fontId="93" fillId="0" borderId="24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3" fontId="11" fillId="0" borderId="14" xfId="41" applyFont="1" applyBorder="1" applyAlignment="1">
      <alignment horizontal="center" vertical="top" wrapText="1"/>
    </xf>
    <xf numFmtId="49" fontId="85" fillId="0" borderId="14" xfId="41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vertical="top"/>
    </xf>
    <xf numFmtId="49" fontId="11" fillId="0" borderId="16" xfId="0" applyNumberFormat="1" applyFont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9" fontId="15" fillId="0" borderId="24" xfId="0" applyNumberFormat="1" applyFont="1" applyBorder="1" applyAlignment="1">
      <alignment horizontal="center" vertical="top" wrapText="1"/>
    </xf>
    <xf numFmtId="49" fontId="93" fillId="0" borderId="0" xfId="0" applyNumberFormat="1" applyFont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85" fillId="0" borderId="14" xfId="0" applyNumberFormat="1" applyFont="1" applyBorder="1" applyAlignment="1">
      <alignment horizontal="center" vertical="top" wrapText="1"/>
    </xf>
    <xf numFmtId="0" fontId="85" fillId="0" borderId="24" xfId="0" applyFont="1" applyBorder="1" applyAlignment="1">
      <alignment vertical="top" wrapText="1"/>
    </xf>
    <xf numFmtId="0" fontId="85" fillId="0" borderId="24" xfId="0" applyFont="1" applyBorder="1" applyAlignment="1">
      <alignment horizontal="center" vertical="top" wrapText="1"/>
    </xf>
    <xf numFmtId="0" fontId="85" fillId="0" borderId="11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horizontal="left" vertical="center" textRotation="180"/>
    </xf>
    <xf numFmtId="49" fontId="13" fillId="0" borderId="0" xfId="0" applyNumberFormat="1" applyFont="1" applyBorder="1" applyAlignment="1">
      <alignment horizontal="left" vertical="top" wrapText="1"/>
    </xf>
    <xf numFmtId="201" fontId="11" fillId="0" borderId="0" xfId="41" applyNumberFormat="1" applyFont="1" applyBorder="1" applyAlignment="1">
      <alignment horizontal="center" vertical="top"/>
    </xf>
    <xf numFmtId="49" fontId="15" fillId="0" borderId="14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vertical="top"/>
    </xf>
    <xf numFmtId="3" fontId="11" fillId="0" borderId="24" xfId="0" applyNumberFormat="1" applyFont="1" applyBorder="1" applyAlignment="1">
      <alignment vertical="top"/>
    </xf>
    <xf numFmtId="49" fontId="11" fillId="0" borderId="28" xfId="0" applyNumberFormat="1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15" fillId="0" borderId="24" xfId="0" applyNumberFormat="1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/>
    </xf>
    <xf numFmtId="43" fontId="11" fillId="0" borderId="11" xfId="4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/>
    </xf>
    <xf numFmtId="49" fontId="94" fillId="0" borderId="0" xfId="0" applyNumberFormat="1" applyFont="1" applyBorder="1" applyAlignment="1">
      <alignment horizontal="center" vertical="top" wrapText="1"/>
    </xf>
    <xf numFmtId="0" fontId="92" fillId="0" borderId="0" xfId="0" applyFont="1" applyBorder="1" applyAlignment="1">
      <alignment vertical="top" wrapText="1"/>
    </xf>
    <xf numFmtId="49" fontId="88" fillId="0" borderId="0" xfId="0" applyNumberFormat="1" applyFont="1" applyBorder="1" applyAlignment="1">
      <alignment vertical="top" wrapText="1"/>
    </xf>
    <xf numFmtId="0" fontId="91" fillId="0" borderId="0" xfId="0" applyFont="1" applyBorder="1" applyAlignment="1">
      <alignment vertical="top" wrapText="1"/>
    </xf>
    <xf numFmtId="201" fontId="91" fillId="0" borderId="0" xfId="41" applyNumberFormat="1" applyFont="1" applyBorder="1" applyAlignment="1">
      <alignment horizontal="right" vertical="top" wrapText="1"/>
    </xf>
    <xf numFmtId="201" fontId="91" fillId="0" borderId="0" xfId="41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vertical="top" wrapText="1"/>
    </xf>
    <xf numFmtId="201" fontId="11" fillId="0" borderId="24" xfId="41" applyNumberFormat="1" applyFont="1" applyBorder="1" applyAlignment="1">
      <alignment horizontal="center" vertical="top"/>
    </xf>
    <xf numFmtId="201" fontId="11" fillId="0" borderId="11" xfId="41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top" textRotation="180" wrapText="1"/>
    </xf>
    <xf numFmtId="0" fontId="11" fillId="0" borderId="0" xfId="0" applyFont="1" applyAlignment="1">
      <alignment horizontal="left" vertical="center" textRotation="180"/>
    </xf>
    <xf numFmtId="49" fontId="11" fillId="0" borderId="0" xfId="0" applyNumberFormat="1" applyFont="1" applyBorder="1" applyAlignment="1">
      <alignment horizontal="center" textRotation="180" wrapText="1"/>
    </xf>
    <xf numFmtId="49" fontId="12" fillId="0" borderId="0" xfId="0" applyNumberFormat="1" applyFont="1" applyBorder="1" applyAlignment="1">
      <alignment horizontal="center" vertical="top" textRotation="180" wrapText="1"/>
    </xf>
    <xf numFmtId="0" fontId="12" fillId="0" borderId="0" xfId="0" applyFont="1" applyAlignment="1">
      <alignment horizontal="left" vertical="center" textRotation="180"/>
    </xf>
    <xf numFmtId="49" fontId="15" fillId="0" borderId="11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201" fontId="11" fillId="0" borderId="10" xfId="41" applyNumberFormat="1" applyFont="1" applyBorder="1" applyAlignment="1">
      <alignment horizontal="right" vertical="top" wrapText="1"/>
    </xf>
    <xf numFmtId="201" fontId="11" fillId="0" borderId="10" xfId="41" applyNumberFormat="1" applyFont="1" applyBorder="1" applyAlignment="1">
      <alignment horizontal="center" vertical="top"/>
    </xf>
    <xf numFmtId="49" fontId="12" fillId="0" borderId="24" xfId="0" applyNumberFormat="1" applyFont="1" applyBorder="1" applyAlignment="1">
      <alignment horizontal="center" vertical="top" wrapText="1"/>
    </xf>
    <xf numFmtId="49" fontId="15" fillId="0" borderId="0" xfId="0" applyNumberFormat="1" applyFont="1" applyAlignment="1">
      <alignment/>
    </xf>
    <xf numFmtId="0" fontId="12" fillId="0" borderId="0" xfId="0" applyFont="1" applyAlignment="1">
      <alignment horizontal="center" vertical="center" textRotation="180"/>
    </xf>
    <xf numFmtId="0" fontId="12" fillId="0" borderId="0" xfId="0" applyFont="1" applyAlignment="1">
      <alignment/>
    </xf>
    <xf numFmtId="201" fontId="11" fillId="0" borderId="10" xfId="41" applyNumberFormat="1" applyFont="1" applyBorder="1" applyAlignment="1">
      <alignment horizontal="center" vertical="top"/>
    </xf>
    <xf numFmtId="201" fontId="12" fillId="0" borderId="24" xfId="41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center" textRotation="180" wrapText="1"/>
    </xf>
    <xf numFmtId="49" fontId="12" fillId="0" borderId="0" xfId="0" applyNumberFormat="1" applyFont="1" applyBorder="1" applyAlignment="1">
      <alignment horizontal="center" textRotation="180" wrapText="1"/>
    </xf>
    <xf numFmtId="0" fontId="26" fillId="0" borderId="11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11" fillId="0" borderId="0" xfId="0" applyFont="1" applyAlignment="1">
      <alignment textRotation="180"/>
    </xf>
    <xf numFmtId="0" fontId="13" fillId="0" borderId="11" xfId="0" applyFont="1" applyBorder="1" applyAlignment="1">
      <alignment vertical="top" wrapText="1"/>
    </xf>
    <xf numFmtId="49" fontId="11" fillId="0" borderId="35" xfId="0" applyNumberFormat="1" applyFont="1" applyBorder="1" applyAlignment="1">
      <alignment horizontal="center" vertical="top" wrapText="1"/>
    </xf>
    <xf numFmtId="203" fontId="7" fillId="0" borderId="10" xfId="41" applyNumberFormat="1" applyFont="1" applyBorder="1" applyAlignment="1">
      <alignment horizontal="center" vertical="top" wrapText="1"/>
    </xf>
    <xf numFmtId="203" fontId="7" fillId="0" borderId="14" xfId="41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201" fontId="95" fillId="0" borderId="28" xfId="41" applyNumberFormat="1" applyFont="1" applyBorder="1" applyAlignment="1">
      <alignment horizontal="center"/>
    </xf>
    <xf numFmtId="201" fontId="95" fillId="0" borderId="25" xfId="41" applyNumberFormat="1" applyFont="1" applyBorder="1" applyAlignment="1">
      <alignment horizontal="center"/>
    </xf>
    <xf numFmtId="201" fontId="95" fillId="0" borderId="27" xfId="41" applyNumberFormat="1" applyFont="1" applyBorder="1" applyAlignment="1">
      <alignment horizontal="center"/>
    </xf>
    <xf numFmtId="201" fontId="1" fillId="0" borderId="10" xfId="41" applyNumberFormat="1" applyFont="1" applyBorder="1" applyAlignment="1">
      <alignment horizontal="center" wrapText="1"/>
    </xf>
    <xf numFmtId="201" fontId="1" fillId="0" borderId="11" xfId="41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 textRotation="180"/>
    </xf>
    <xf numFmtId="201" fontId="2" fillId="0" borderId="10" xfId="41" applyNumberFormat="1" applyFont="1" applyBorder="1" applyAlignment="1">
      <alignment horizontal="center" vertical="top" wrapText="1"/>
    </xf>
    <xf numFmtId="201" fontId="2" fillId="0" borderId="11" xfId="41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8" fillId="0" borderId="0" xfId="0" applyFont="1" applyAlignment="1">
      <alignment horizontal="right" vertical="center" textRotation="180"/>
    </xf>
    <xf numFmtId="0" fontId="22" fillId="0" borderId="0" xfId="0" applyFont="1" applyAlignment="1">
      <alignment horizontal="right" vertical="center" textRotation="180"/>
    </xf>
    <xf numFmtId="0" fontId="21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3" fillId="0" borderId="0" xfId="0" applyFont="1" applyAlignment="1">
      <alignment horizontal="center"/>
    </xf>
    <xf numFmtId="49" fontId="13" fillId="0" borderId="24" xfId="0" applyNumberFormat="1" applyFont="1" applyBorder="1" applyAlignment="1">
      <alignment horizontal="center" vertical="center"/>
    </xf>
    <xf numFmtId="201" fontId="85" fillId="0" borderId="28" xfId="41" applyNumberFormat="1" applyFont="1" applyBorder="1" applyAlignment="1">
      <alignment horizontal="center"/>
    </xf>
    <xf numFmtId="201" fontId="85" fillId="0" borderId="25" xfId="41" applyNumberFormat="1" applyFont="1" applyBorder="1" applyAlignment="1">
      <alignment horizontal="center"/>
    </xf>
    <xf numFmtId="201" fontId="85" fillId="0" borderId="27" xfId="41" applyNumberFormat="1" applyFont="1" applyBorder="1" applyAlignment="1">
      <alignment horizontal="center"/>
    </xf>
    <xf numFmtId="201" fontId="13" fillId="0" borderId="10" xfId="41" applyNumberFormat="1" applyFont="1" applyBorder="1" applyAlignment="1">
      <alignment horizontal="center"/>
    </xf>
    <xf numFmtId="201" fontId="13" fillId="0" borderId="11" xfId="41" applyNumberFormat="1" applyFont="1" applyBorder="1" applyAlignment="1">
      <alignment horizontal="center"/>
    </xf>
    <xf numFmtId="3" fontId="13" fillId="0" borderId="55" xfId="0" applyNumberFormat="1" applyFont="1" applyBorder="1" applyAlignment="1">
      <alignment horizontal="right" vertical="top" wrapText="1"/>
    </xf>
    <xf numFmtId="0" fontId="26" fillId="0" borderId="56" xfId="0" applyFont="1" applyBorder="1" applyAlignment="1">
      <alignment horizontal="right" wrapText="1"/>
    </xf>
    <xf numFmtId="0" fontId="26" fillId="0" borderId="57" xfId="0" applyFont="1" applyBorder="1" applyAlignment="1">
      <alignment horizontal="right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201" fontId="15" fillId="0" borderId="28" xfId="41" applyNumberFormat="1" applyFont="1" applyBorder="1" applyAlignment="1">
      <alignment horizontal="center"/>
    </xf>
    <xf numFmtId="201" fontId="15" fillId="0" borderId="25" xfId="41" applyNumberFormat="1" applyFont="1" applyBorder="1" applyAlignment="1">
      <alignment horizontal="center"/>
    </xf>
    <xf numFmtId="201" fontId="15" fillId="0" borderId="27" xfId="41" applyNumberFormat="1" applyFont="1" applyBorder="1" applyAlignment="1">
      <alignment horizontal="center"/>
    </xf>
    <xf numFmtId="201" fontId="15" fillId="0" borderId="10" xfId="41" applyNumberFormat="1" applyFont="1" applyBorder="1" applyAlignment="1">
      <alignment horizontal="center" wrapText="1"/>
    </xf>
    <xf numFmtId="201" fontId="15" fillId="0" borderId="11" xfId="41" applyNumberFormat="1" applyFont="1" applyBorder="1" applyAlignment="1">
      <alignment horizontal="center" wrapText="1"/>
    </xf>
    <xf numFmtId="201" fontId="11" fillId="0" borderId="10" xfId="41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85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87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49" fontId="87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85" fillId="0" borderId="24" xfId="0" applyNumberFormat="1" applyFont="1" applyBorder="1" applyAlignment="1">
      <alignment horizontal="center" vertical="center"/>
    </xf>
    <xf numFmtId="49" fontId="93" fillId="0" borderId="10" xfId="0" applyNumberFormat="1" applyFont="1" applyBorder="1" applyAlignment="1">
      <alignment horizontal="center" vertical="center"/>
    </xf>
    <xf numFmtId="49" fontId="93" fillId="0" borderId="1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201" fontId="11" fillId="0" borderId="10" xfId="41" applyNumberFormat="1" applyFont="1" applyBorder="1" applyAlignment="1">
      <alignment vertical="top" wrapText="1"/>
    </xf>
    <xf numFmtId="201" fontId="93" fillId="0" borderId="28" xfId="41" applyNumberFormat="1" applyFont="1" applyBorder="1" applyAlignment="1">
      <alignment horizontal="center"/>
    </xf>
    <xf numFmtId="201" fontId="93" fillId="0" borderId="25" xfId="41" applyNumberFormat="1" applyFont="1" applyBorder="1" applyAlignment="1">
      <alignment horizontal="center"/>
    </xf>
    <xf numFmtId="201" fontId="93" fillId="0" borderId="27" xfId="41" applyNumberFormat="1" applyFont="1" applyBorder="1" applyAlignment="1">
      <alignment horizontal="center"/>
    </xf>
    <xf numFmtId="0" fontId="12" fillId="0" borderId="0" xfId="0" applyFont="1" applyAlignment="1">
      <alignment horizontal="center" vertical="center" textRotation="180"/>
    </xf>
    <xf numFmtId="201" fontId="93" fillId="0" borderId="10" xfId="41" applyNumberFormat="1" applyFont="1" applyBorder="1" applyAlignment="1">
      <alignment horizontal="center" wrapText="1"/>
    </xf>
    <xf numFmtId="201" fontId="93" fillId="0" borderId="11" xfId="41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textRotation="180"/>
    </xf>
    <xf numFmtId="0" fontId="7" fillId="0" borderId="0" xfId="0" applyFont="1" applyAlignment="1">
      <alignment horizontal="left" vertical="center" textRotation="180"/>
    </xf>
    <xf numFmtId="0" fontId="11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49" fontId="85" fillId="0" borderId="10" xfId="0" applyNumberFormat="1" applyFont="1" applyBorder="1" applyAlignment="1">
      <alignment horizontal="center" vertical="center"/>
    </xf>
    <xf numFmtId="49" fontId="85" fillId="0" borderId="1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201" fontId="13" fillId="0" borderId="28" xfId="41" applyNumberFormat="1" applyFont="1" applyBorder="1" applyAlignment="1">
      <alignment horizontal="center"/>
    </xf>
    <xf numFmtId="201" fontId="13" fillId="0" borderId="25" xfId="41" applyNumberFormat="1" applyFont="1" applyBorder="1" applyAlignment="1">
      <alignment horizontal="center"/>
    </xf>
    <xf numFmtId="201" fontId="13" fillId="0" borderId="27" xfId="41" applyNumberFormat="1" applyFont="1" applyBorder="1" applyAlignment="1">
      <alignment horizontal="center"/>
    </xf>
    <xf numFmtId="201" fontId="13" fillId="0" borderId="10" xfId="38" applyNumberFormat="1" applyFont="1" applyBorder="1" applyAlignment="1">
      <alignment horizontal="center" wrapText="1"/>
    </xf>
    <xf numFmtId="201" fontId="13" fillId="0" borderId="11" xfId="38" applyNumberFormat="1" applyFont="1" applyBorder="1" applyAlignment="1">
      <alignment horizontal="center" wrapText="1"/>
    </xf>
    <xf numFmtId="201" fontId="85" fillId="0" borderId="10" xfId="41" applyNumberFormat="1" applyFont="1" applyBorder="1" applyAlignment="1">
      <alignment horizontal="center"/>
    </xf>
    <xf numFmtId="201" fontId="85" fillId="0" borderId="11" xfId="41" applyNumberFormat="1" applyFont="1" applyBorder="1" applyAlignment="1">
      <alignment horizontal="center"/>
    </xf>
    <xf numFmtId="0" fontId="12" fillId="0" borderId="0" xfId="0" applyFont="1" applyAlignment="1">
      <alignment horizontal="center" textRotation="180"/>
    </xf>
    <xf numFmtId="0" fontId="1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13" fillId="0" borderId="14" xfId="0" applyNumberFormat="1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201" fontId="85" fillId="0" borderId="28" xfId="41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11" fillId="0" borderId="10" xfId="0" applyNumberFormat="1" applyFont="1" applyBorder="1" applyAlignment="1">
      <alignment vertical="top" wrapText="1"/>
    </xf>
    <xf numFmtId="201" fontId="13" fillId="0" borderId="28" xfId="41" applyNumberFormat="1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201" fontId="85" fillId="0" borderId="28" xfId="41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201" fontId="15" fillId="0" borderId="10" xfId="41" applyNumberFormat="1" applyFont="1" applyBorder="1" applyAlignment="1">
      <alignment horizontal="center"/>
    </xf>
    <xf numFmtId="201" fontId="15" fillId="0" borderId="11" xfId="41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201" fontId="15" fillId="0" borderId="10" xfId="41" applyNumberFormat="1" applyFont="1" applyBorder="1" applyAlignment="1">
      <alignment horizontal="center" wrapText="1"/>
    </xf>
    <xf numFmtId="201" fontId="15" fillId="0" borderId="11" xfId="41" applyNumberFormat="1" applyFont="1" applyBorder="1" applyAlignment="1">
      <alignment horizontal="center" wrapText="1"/>
    </xf>
    <xf numFmtId="201" fontId="15" fillId="0" borderId="19" xfId="41" applyNumberFormat="1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3" fontId="18" fillId="0" borderId="12" xfId="0" applyNumberFormat="1" applyFont="1" applyBorder="1" applyAlignment="1">
      <alignment horizontal="center" vertical="top" wrapText="1"/>
    </xf>
    <xf numFmtId="3" fontId="18" fillId="0" borderId="16" xfId="0" applyNumberFormat="1" applyFont="1" applyBorder="1" applyAlignment="1">
      <alignment horizontal="center" vertical="top" wrapText="1"/>
    </xf>
    <xf numFmtId="3" fontId="18" fillId="0" borderId="13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201" fontId="87" fillId="0" borderId="14" xfId="41" applyNumberFormat="1" applyFont="1" applyBorder="1" applyAlignment="1">
      <alignment horizontal="center" vertical="top" wrapText="1"/>
    </xf>
    <xf numFmtId="201" fontId="87" fillId="0" borderId="34" xfId="41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textRotation="180"/>
    </xf>
    <xf numFmtId="201" fontId="13" fillId="0" borderId="10" xfId="41" applyNumberFormat="1" applyFont="1" applyBorder="1" applyAlignment="1">
      <alignment horizontal="center" wrapText="1"/>
    </xf>
    <xf numFmtId="201" fontId="13" fillId="0" borderId="11" xfId="41" applyNumberFormat="1" applyFont="1" applyBorder="1" applyAlignment="1">
      <alignment horizontal="center" wrapText="1"/>
    </xf>
    <xf numFmtId="0" fontId="88" fillId="0" borderId="0" xfId="0" applyFont="1" applyAlignment="1">
      <alignment horizontal="center" vertical="center" textRotation="180"/>
    </xf>
    <xf numFmtId="49" fontId="13" fillId="0" borderId="10" xfId="0" applyNumberFormat="1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201" fontId="11" fillId="0" borderId="10" xfId="41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201" fontId="13" fillId="0" borderId="19" xfId="41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201" fontId="11" fillId="0" borderId="11" xfId="41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3" fontId="11" fillId="0" borderId="14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201" fontId="87" fillId="0" borderId="11" xfId="41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4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201" fontId="13" fillId="0" borderId="10" xfId="41" applyNumberFormat="1" applyFont="1" applyBorder="1" applyAlignment="1">
      <alignment horizontal="center" wrapText="1"/>
    </xf>
    <xf numFmtId="201" fontId="13" fillId="0" borderId="11" xfId="41" applyNumberFormat="1" applyFont="1" applyBorder="1" applyAlignment="1">
      <alignment horizontal="center" wrapText="1"/>
    </xf>
    <xf numFmtId="0" fontId="12" fillId="0" borderId="0" xfId="0" applyFont="1" applyAlignment="1">
      <alignment horizontal="center" vertical="center" textRotation="180"/>
    </xf>
    <xf numFmtId="3" fontId="13" fillId="0" borderId="58" xfId="0" applyNumberFormat="1" applyFont="1" applyBorder="1" applyAlignment="1">
      <alignment horizontal="right" vertical="top" wrapText="1"/>
    </xf>
    <xf numFmtId="0" fontId="26" fillId="0" borderId="52" xfId="0" applyFont="1" applyBorder="1" applyAlignment="1">
      <alignment horizontal="right" wrapText="1"/>
    </xf>
    <xf numFmtId="0" fontId="26" fillId="0" borderId="53" xfId="0" applyFont="1" applyBorder="1" applyAlignment="1">
      <alignment horizontal="right" wrapText="1"/>
    </xf>
    <xf numFmtId="203" fontId="11" fillId="0" borderId="10" xfId="41" applyNumberFormat="1" applyFont="1" applyBorder="1" applyAlignment="1">
      <alignment horizontal="center" vertical="top" wrapText="1"/>
    </xf>
    <xf numFmtId="203" fontId="11" fillId="0" borderId="14" xfId="41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203" fontId="87" fillId="0" borderId="10" xfId="41" applyNumberFormat="1" applyFont="1" applyBorder="1" applyAlignment="1">
      <alignment horizontal="center" vertical="top" wrapText="1"/>
    </xf>
    <xf numFmtId="203" fontId="87" fillId="0" borderId="11" xfId="41" applyNumberFormat="1" applyFont="1" applyBorder="1" applyAlignment="1">
      <alignment horizontal="center" vertical="top" wrapText="1"/>
    </xf>
    <xf numFmtId="201" fontId="13" fillId="0" borderId="10" xfId="41" applyNumberFormat="1" applyFont="1" applyBorder="1" applyAlignment="1">
      <alignment horizontal="center" wrapText="1"/>
    </xf>
    <xf numFmtId="201" fontId="13" fillId="0" borderId="11" xfId="41" applyNumberFormat="1" applyFont="1" applyBorder="1" applyAlignment="1">
      <alignment horizontal="center" wrapText="1"/>
    </xf>
    <xf numFmtId="0" fontId="16" fillId="0" borderId="11" xfId="0" applyFont="1" applyBorder="1" applyAlignment="1">
      <alignment/>
    </xf>
    <xf numFmtId="203" fontId="11" fillId="0" borderId="10" xfId="41" applyNumberFormat="1" applyFont="1" applyBorder="1" applyAlignment="1">
      <alignment horizontal="center" vertical="top" wrapText="1"/>
    </xf>
    <xf numFmtId="203" fontId="11" fillId="0" borderId="14" xfId="41" applyNumberFormat="1" applyFont="1" applyBorder="1" applyAlignment="1">
      <alignment horizontal="center" vertical="top" wrapText="1"/>
    </xf>
    <xf numFmtId="203" fontId="11" fillId="0" borderId="11" xfId="41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textRotation="180"/>
    </xf>
    <xf numFmtId="0" fontId="12" fillId="0" borderId="0" xfId="0" applyFont="1" applyAlignment="1">
      <alignment horizontal="center" vertical="center" textRotation="180"/>
    </xf>
    <xf numFmtId="3" fontId="11" fillId="0" borderId="14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201" fontId="13" fillId="0" borderId="55" xfId="41" applyNumberFormat="1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0" fontId="16" fillId="0" borderId="59" xfId="0" applyFont="1" applyBorder="1" applyAlignment="1">
      <alignment vertical="top" wrapText="1"/>
    </xf>
    <xf numFmtId="201" fontId="11" fillId="0" borderId="14" xfId="41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left" wrapText="1"/>
    </xf>
    <xf numFmtId="201" fontId="87" fillId="0" borderId="10" xfId="41" applyNumberFormat="1" applyFont="1" applyBorder="1" applyAlignment="1">
      <alignment horizontal="center" vertical="top" wrapText="1"/>
    </xf>
    <xf numFmtId="203" fontId="11" fillId="0" borderId="11" xfId="41" applyNumberFormat="1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201" fontId="85" fillId="0" borderId="25" xfId="41" applyNumberFormat="1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201" fontId="13" fillId="0" borderId="10" xfId="41" applyNumberFormat="1" applyFont="1" applyBorder="1" applyAlignment="1">
      <alignment horizontal="center" wrapText="1"/>
    </xf>
    <xf numFmtId="201" fontId="13" fillId="0" borderId="11" xfId="41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201" fontId="13" fillId="0" borderId="58" xfId="41" applyNumberFormat="1" applyFont="1" applyBorder="1" applyAlignment="1">
      <alignment horizontal="center" wrapText="1"/>
    </xf>
    <xf numFmtId="0" fontId="0" fillId="0" borderId="5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3" fontId="11" fillId="0" borderId="30" xfId="41" applyFont="1" applyBorder="1" applyAlignment="1">
      <alignment horizontal="center" vertical="top" wrapText="1"/>
    </xf>
    <xf numFmtId="43" fontId="11" fillId="0" borderId="14" xfId="4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textRotation="180"/>
    </xf>
    <xf numFmtId="0" fontId="12" fillId="0" borderId="0" xfId="0" applyFont="1" applyAlignment="1">
      <alignment horizontal="center" vertical="center" textRotation="180"/>
    </xf>
    <xf numFmtId="0" fontId="2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เปอร์เซ็นต์ 2" xfId="50"/>
    <cellStyle name="เปอร์เซ็นต์ 3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view="pageBreakPreview" zoomScaleSheetLayoutView="100" zoomScalePageLayoutView="0" workbookViewId="0" topLeftCell="A1">
      <selection activeCell="C1" sqref="C1:F3"/>
    </sheetView>
  </sheetViews>
  <sheetFormatPr defaultColWidth="9.140625" defaultRowHeight="12.75"/>
  <cols>
    <col min="1" max="1" width="2.421875" style="3" customWidth="1"/>
    <col min="2" max="2" width="21.421875" style="3" customWidth="1"/>
    <col min="3" max="3" width="22.421875" style="10" customWidth="1"/>
    <col min="4" max="4" width="18.421875" style="10" customWidth="1"/>
    <col min="5" max="8" width="9.421875" style="7" customWidth="1"/>
    <col min="9" max="9" width="10.28125" style="7" customWidth="1"/>
    <col min="10" max="10" width="22.421875" style="10" customWidth="1"/>
    <col min="11" max="11" width="9.00390625" style="10" customWidth="1"/>
    <col min="12" max="12" width="4.7109375" style="3" customWidth="1"/>
    <col min="13" max="13" width="4.7109375" style="68" customWidth="1"/>
    <col min="14" max="15" width="9.140625" style="3" customWidth="1"/>
    <col min="16" max="17" width="3.8515625" style="3" customWidth="1"/>
    <col min="18" max="18" width="3.57421875" style="3" customWidth="1"/>
    <col min="19" max="16384" width="9.140625" style="3" customWidth="1"/>
  </cols>
  <sheetData>
    <row r="1" spans="3:6" ht="23.25">
      <c r="C1" s="102"/>
      <c r="D1" s="101" t="s">
        <v>185</v>
      </c>
      <c r="E1" s="102"/>
      <c r="F1" s="102"/>
    </row>
    <row r="2" spans="3:13" ht="23.25">
      <c r="C2" s="103"/>
      <c r="D2" s="101" t="s">
        <v>892</v>
      </c>
      <c r="E2" s="103"/>
      <c r="F2" s="103"/>
      <c r="M2" s="1327">
        <v>126</v>
      </c>
    </row>
    <row r="3" spans="3:13" ht="23.25">
      <c r="C3" s="103"/>
      <c r="D3" s="101" t="s">
        <v>484</v>
      </c>
      <c r="E3" s="103"/>
      <c r="F3" s="103"/>
      <c r="M3" s="1327"/>
    </row>
    <row r="4" spans="1:13" s="4" customFormat="1" ht="21">
      <c r="A4" s="4" t="s">
        <v>437</v>
      </c>
      <c r="C4" s="11"/>
      <c r="D4" s="11"/>
      <c r="E4" s="8"/>
      <c r="F4" s="8"/>
      <c r="G4" s="8"/>
      <c r="H4" s="8"/>
      <c r="I4" s="8"/>
      <c r="J4" s="11"/>
      <c r="K4" s="11"/>
      <c r="M4" s="1327"/>
    </row>
    <row r="5" spans="1:13" s="4" customFormat="1" ht="21">
      <c r="A5" s="4" t="s">
        <v>397</v>
      </c>
      <c r="C5" s="11"/>
      <c r="D5" s="11"/>
      <c r="E5" s="8"/>
      <c r="F5" s="8"/>
      <c r="G5" s="8"/>
      <c r="H5" s="8"/>
      <c r="I5" s="8"/>
      <c r="J5" s="11"/>
      <c r="K5" s="11"/>
      <c r="M5" s="1327"/>
    </row>
    <row r="6" spans="1:13" ht="21">
      <c r="A6" s="1320" t="s">
        <v>176</v>
      </c>
      <c r="B6" s="1320" t="s">
        <v>177</v>
      </c>
      <c r="C6" s="1320" t="s">
        <v>178</v>
      </c>
      <c r="D6" s="1" t="s">
        <v>179</v>
      </c>
      <c r="E6" s="1322" t="s">
        <v>180</v>
      </c>
      <c r="F6" s="1323"/>
      <c r="G6" s="1323"/>
      <c r="H6" s="1324"/>
      <c r="I6" s="1325" t="s">
        <v>847</v>
      </c>
      <c r="J6" s="1320" t="s">
        <v>181</v>
      </c>
      <c r="K6" s="1" t="s">
        <v>182</v>
      </c>
      <c r="M6" s="1327"/>
    </row>
    <row r="7" spans="1:13" ht="21">
      <c r="A7" s="1321"/>
      <c r="B7" s="1321"/>
      <c r="C7" s="1321"/>
      <c r="D7" s="2" t="s">
        <v>183</v>
      </c>
      <c r="E7" s="99" t="s">
        <v>890</v>
      </c>
      <c r="F7" s="100" t="s">
        <v>838</v>
      </c>
      <c r="G7" s="100" t="s">
        <v>891</v>
      </c>
      <c r="H7" s="100" t="s">
        <v>889</v>
      </c>
      <c r="I7" s="1326"/>
      <c r="J7" s="1321"/>
      <c r="K7" s="2" t="s">
        <v>184</v>
      </c>
      <c r="M7" s="1327"/>
    </row>
    <row r="8" spans="1:13" ht="63">
      <c r="A8" s="15" t="s">
        <v>456</v>
      </c>
      <c r="B8" s="28" t="s">
        <v>80</v>
      </c>
      <c r="C8" s="12" t="s">
        <v>303</v>
      </c>
      <c r="D8" s="69" t="s">
        <v>255</v>
      </c>
      <c r="E8" s="43">
        <v>110000</v>
      </c>
      <c r="F8" s="43">
        <v>110000</v>
      </c>
      <c r="G8" s="43">
        <v>110000</v>
      </c>
      <c r="H8" s="43">
        <v>110000</v>
      </c>
      <c r="I8" s="1328" t="s">
        <v>885</v>
      </c>
      <c r="J8" s="13" t="s">
        <v>301</v>
      </c>
      <c r="K8" s="15" t="s">
        <v>654</v>
      </c>
      <c r="M8" s="1327"/>
    </row>
    <row r="9" spans="1:13" ht="63">
      <c r="A9" s="5"/>
      <c r="B9" s="6"/>
      <c r="C9" s="71" t="s">
        <v>300</v>
      </c>
      <c r="D9" s="75"/>
      <c r="E9" s="9"/>
      <c r="F9" s="9"/>
      <c r="G9" s="9"/>
      <c r="H9" s="9"/>
      <c r="I9" s="1329"/>
      <c r="J9" s="14" t="s">
        <v>302</v>
      </c>
      <c r="K9" s="5"/>
      <c r="M9" s="1327"/>
    </row>
    <row r="10" spans="1:13" ht="24" customHeight="1">
      <c r="A10" s="29" t="s">
        <v>413</v>
      </c>
      <c r="B10" s="55" t="s">
        <v>254</v>
      </c>
      <c r="C10" s="17" t="s">
        <v>166</v>
      </c>
      <c r="D10" s="18" t="s">
        <v>454</v>
      </c>
      <c r="E10" s="19">
        <v>250000</v>
      </c>
      <c r="F10" s="19">
        <v>250000</v>
      </c>
      <c r="G10" s="19">
        <v>250000</v>
      </c>
      <c r="H10" s="19">
        <v>250000</v>
      </c>
      <c r="I10" s="1330" t="s">
        <v>885</v>
      </c>
      <c r="J10" s="26" t="s">
        <v>167</v>
      </c>
      <c r="K10" s="15" t="s">
        <v>658</v>
      </c>
      <c r="M10" s="1327"/>
    </row>
    <row r="11" spans="1:13" ht="21">
      <c r="A11" s="29"/>
      <c r="B11" s="16" t="s">
        <v>168</v>
      </c>
      <c r="C11" s="17" t="s">
        <v>169</v>
      </c>
      <c r="D11" s="18" t="s">
        <v>170</v>
      </c>
      <c r="E11" s="20"/>
      <c r="F11" s="20"/>
      <c r="G11" s="20"/>
      <c r="H11" s="20"/>
      <c r="I11" s="1331"/>
      <c r="J11" s="26" t="s">
        <v>171</v>
      </c>
      <c r="K11" s="20" t="s">
        <v>659</v>
      </c>
      <c r="M11" s="1327"/>
    </row>
    <row r="12" spans="1:13" ht="21">
      <c r="A12" s="29"/>
      <c r="B12" s="16" t="s">
        <v>172</v>
      </c>
      <c r="C12" s="17" t="s">
        <v>173</v>
      </c>
      <c r="D12" s="18"/>
      <c r="E12" s="20"/>
      <c r="F12" s="20"/>
      <c r="G12" s="20"/>
      <c r="H12" s="20"/>
      <c r="I12" s="1331"/>
      <c r="J12" s="26" t="s">
        <v>173</v>
      </c>
      <c r="K12" s="20"/>
      <c r="M12" s="1327"/>
    </row>
    <row r="13" spans="1:13" ht="21">
      <c r="A13" s="29"/>
      <c r="B13" s="16" t="s">
        <v>174</v>
      </c>
      <c r="C13" s="17" t="s">
        <v>175</v>
      </c>
      <c r="D13" s="18"/>
      <c r="E13" s="20"/>
      <c r="F13" s="20"/>
      <c r="G13" s="20"/>
      <c r="H13" s="20"/>
      <c r="I13" s="1331"/>
      <c r="J13" s="26" t="s">
        <v>468</v>
      </c>
      <c r="K13" s="20"/>
      <c r="M13" s="1327"/>
    </row>
    <row r="14" spans="1:13" ht="21">
      <c r="A14" s="29"/>
      <c r="B14" s="16" t="s">
        <v>274</v>
      </c>
      <c r="C14" s="17" t="s">
        <v>275</v>
      </c>
      <c r="D14" s="18"/>
      <c r="E14" s="20"/>
      <c r="F14" s="20"/>
      <c r="G14" s="20"/>
      <c r="H14" s="20"/>
      <c r="I14" s="1331"/>
      <c r="J14" s="26" t="s">
        <v>276</v>
      </c>
      <c r="K14" s="20"/>
      <c r="M14" s="1327"/>
    </row>
    <row r="15" spans="1:13" ht="21">
      <c r="A15" s="29"/>
      <c r="B15" s="16" t="s">
        <v>277</v>
      </c>
      <c r="C15" s="17" t="s">
        <v>278</v>
      </c>
      <c r="D15" s="18"/>
      <c r="E15" s="20"/>
      <c r="F15" s="20"/>
      <c r="G15" s="20"/>
      <c r="H15" s="20"/>
      <c r="I15" s="1331"/>
      <c r="J15" s="26" t="s">
        <v>279</v>
      </c>
      <c r="K15" s="20"/>
      <c r="M15" s="1327"/>
    </row>
    <row r="16" spans="1:13" ht="21">
      <c r="A16" s="29"/>
      <c r="B16" s="16" t="s">
        <v>304</v>
      </c>
      <c r="C16" s="17" t="s">
        <v>489</v>
      </c>
      <c r="D16" s="18"/>
      <c r="E16" s="20"/>
      <c r="F16" s="20"/>
      <c r="G16" s="20"/>
      <c r="H16" s="20"/>
      <c r="I16" s="1331"/>
      <c r="J16" s="26" t="s">
        <v>311</v>
      </c>
      <c r="K16" s="20"/>
      <c r="M16" s="1327"/>
    </row>
    <row r="17" spans="1:13" ht="42">
      <c r="A17" s="33"/>
      <c r="B17" s="72" t="s">
        <v>305</v>
      </c>
      <c r="C17" s="70" t="s">
        <v>313</v>
      </c>
      <c r="D17" s="53"/>
      <c r="E17" s="32"/>
      <c r="F17" s="32"/>
      <c r="G17" s="32"/>
      <c r="H17" s="32"/>
      <c r="I17" s="1332"/>
      <c r="J17" s="74" t="s">
        <v>312</v>
      </c>
      <c r="K17" s="32"/>
      <c r="M17" s="1327"/>
    </row>
    <row r="18" spans="1:13" s="4" customFormat="1" ht="21">
      <c r="A18" s="4" t="s">
        <v>437</v>
      </c>
      <c r="C18" s="11"/>
      <c r="D18" s="11"/>
      <c r="E18" s="8"/>
      <c r="F18" s="8"/>
      <c r="G18" s="8"/>
      <c r="H18" s="8"/>
      <c r="I18" s="8"/>
      <c r="J18" s="11"/>
      <c r="K18" s="11"/>
      <c r="M18" s="67"/>
    </row>
    <row r="19" spans="1:13" s="4" customFormat="1" ht="21">
      <c r="A19" s="4" t="s">
        <v>397</v>
      </c>
      <c r="C19" s="11"/>
      <c r="D19" s="11"/>
      <c r="E19" s="8"/>
      <c r="F19" s="8"/>
      <c r="G19" s="8"/>
      <c r="H19" s="8"/>
      <c r="I19" s="8"/>
      <c r="J19" s="11"/>
      <c r="K19" s="11"/>
      <c r="M19" s="67"/>
    </row>
    <row r="20" spans="1:13" ht="21">
      <c r="A20" s="1320" t="s">
        <v>176</v>
      </c>
      <c r="B20" s="1320" t="s">
        <v>177</v>
      </c>
      <c r="C20" s="1320" t="s">
        <v>178</v>
      </c>
      <c r="D20" s="1" t="s">
        <v>179</v>
      </c>
      <c r="E20" s="1322" t="s">
        <v>180</v>
      </c>
      <c r="F20" s="1323"/>
      <c r="G20" s="1323"/>
      <c r="H20" s="1324"/>
      <c r="I20" s="1325" t="s">
        <v>847</v>
      </c>
      <c r="J20" s="1320" t="s">
        <v>181</v>
      </c>
      <c r="K20" s="1" t="s">
        <v>182</v>
      </c>
      <c r="M20" s="67"/>
    </row>
    <row r="21" spans="1:13" ht="21">
      <c r="A21" s="1321"/>
      <c r="B21" s="1321"/>
      <c r="C21" s="1321"/>
      <c r="D21" s="2" t="s">
        <v>183</v>
      </c>
      <c r="E21" s="99" t="s">
        <v>890</v>
      </c>
      <c r="F21" s="100" t="s">
        <v>838</v>
      </c>
      <c r="G21" s="100" t="s">
        <v>891</v>
      </c>
      <c r="H21" s="100" t="s">
        <v>889</v>
      </c>
      <c r="I21" s="1326"/>
      <c r="J21" s="1321"/>
      <c r="K21" s="2" t="s">
        <v>184</v>
      </c>
      <c r="M21" s="67"/>
    </row>
    <row r="22" spans="1:11" ht="21">
      <c r="A22" s="29" t="s">
        <v>414</v>
      </c>
      <c r="B22" s="16" t="s">
        <v>222</v>
      </c>
      <c r="C22" s="17" t="s">
        <v>44</v>
      </c>
      <c r="D22" s="18" t="s">
        <v>71</v>
      </c>
      <c r="E22" s="19">
        <v>200000</v>
      </c>
      <c r="F22" s="19">
        <v>200000</v>
      </c>
      <c r="G22" s="21">
        <v>200000</v>
      </c>
      <c r="H22" s="21">
        <v>200000</v>
      </c>
      <c r="I22" s="1318" t="s">
        <v>885</v>
      </c>
      <c r="J22" s="26" t="s">
        <v>45</v>
      </c>
      <c r="K22" s="20" t="s">
        <v>658</v>
      </c>
    </row>
    <row r="23" spans="1:11" ht="21">
      <c r="A23" s="29"/>
      <c r="B23" s="16" t="s">
        <v>46</v>
      </c>
      <c r="C23" s="17" t="s">
        <v>47</v>
      </c>
      <c r="D23" s="18" t="s">
        <v>48</v>
      </c>
      <c r="E23" s="20"/>
      <c r="F23" s="20"/>
      <c r="G23" s="20"/>
      <c r="H23" s="20"/>
      <c r="I23" s="1319"/>
      <c r="J23" s="26" t="s">
        <v>49</v>
      </c>
      <c r="K23" s="20" t="s">
        <v>659</v>
      </c>
    </row>
    <row r="24" spans="1:11" ht="21">
      <c r="A24" s="29"/>
      <c r="B24" s="16"/>
      <c r="C24" s="17" t="s">
        <v>50</v>
      </c>
      <c r="D24" s="18"/>
      <c r="E24" s="20"/>
      <c r="F24" s="20"/>
      <c r="G24" s="20"/>
      <c r="H24" s="20"/>
      <c r="I24" s="1319"/>
      <c r="J24" s="26" t="s">
        <v>405</v>
      </c>
      <c r="K24" s="20"/>
    </row>
    <row r="25" spans="1:11" ht="16.5" customHeight="1">
      <c r="A25" s="29"/>
      <c r="B25" s="16"/>
      <c r="C25" s="17" t="s">
        <v>406</v>
      </c>
      <c r="D25" s="18"/>
      <c r="E25" s="20"/>
      <c r="F25" s="20"/>
      <c r="G25" s="20"/>
      <c r="H25" s="20"/>
      <c r="I25" s="1319"/>
      <c r="J25" s="26" t="s">
        <v>407</v>
      </c>
      <c r="K25" s="20"/>
    </row>
    <row r="26" spans="1:11" ht="21">
      <c r="A26" s="29"/>
      <c r="B26" s="16"/>
      <c r="C26" s="17" t="s">
        <v>296</v>
      </c>
      <c r="D26" s="18"/>
      <c r="E26" s="19"/>
      <c r="F26" s="19"/>
      <c r="G26" s="19"/>
      <c r="H26" s="19"/>
      <c r="I26" s="1319"/>
      <c r="J26" s="31" t="s">
        <v>298</v>
      </c>
      <c r="K26" s="20"/>
    </row>
    <row r="27" spans="1:11" ht="21">
      <c r="A27" s="29"/>
      <c r="B27" s="16"/>
      <c r="C27" s="17" t="s">
        <v>153</v>
      </c>
      <c r="D27" s="54"/>
      <c r="E27" s="20"/>
      <c r="F27" s="20"/>
      <c r="G27" s="20"/>
      <c r="H27" s="20"/>
      <c r="I27" s="1319"/>
      <c r="J27" s="26" t="s">
        <v>154</v>
      </c>
      <c r="K27" s="20"/>
    </row>
    <row r="28" spans="1:11" ht="21">
      <c r="A28" s="29"/>
      <c r="B28" s="16"/>
      <c r="C28" s="17" t="s">
        <v>297</v>
      </c>
      <c r="D28" s="54"/>
      <c r="E28" s="20"/>
      <c r="F28" s="20"/>
      <c r="G28" s="20"/>
      <c r="H28" s="20"/>
      <c r="I28" s="1319"/>
      <c r="J28" s="26" t="s">
        <v>299</v>
      </c>
      <c r="K28" s="20"/>
    </row>
    <row r="29" spans="1:11" ht="21.75" thickBot="1">
      <c r="A29" s="30"/>
      <c r="B29" s="22"/>
      <c r="C29" s="23" t="s">
        <v>155</v>
      </c>
      <c r="D29" s="24"/>
      <c r="E29" s="25"/>
      <c r="F29" s="25"/>
      <c r="G29" s="25"/>
      <c r="H29" s="98"/>
      <c r="I29" s="98"/>
      <c r="J29" s="27" t="s">
        <v>522</v>
      </c>
      <c r="K29" s="25"/>
    </row>
    <row r="30" spans="1:13" ht="21.75" thickBot="1">
      <c r="A30" s="44" t="s">
        <v>198</v>
      </c>
      <c r="B30" s="45"/>
      <c r="C30" s="46"/>
      <c r="D30" s="47"/>
      <c r="E30" s="48">
        <f>SUM(E8:E29)</f>
        <v>560000</v>
      </c>
      <c r="F30" s="48">
        <f>SUM(F8:F29)</f>
        <v>560000</v>
      </c>
      <c r="G30" s="48">
        <f>SUM(G8:G29)</f>
        <v>560000</v>
      </c>
      <c r="H30" s="48">
        <f>SUM(H8:H29)</f>
        <v>560000</v>
      </c>
      <c r="I30" s="93"/>
      <c r="J30" s="56">
        <f>E30+F30+G30+H30</f>
        <v>2240000</v>
      </c>
      <c r="K30" s="57"/>
      <c r="M30" s="68">
        <v>127</v>
      </c>
    </row>
  </sheetData>
  <sheetProtection/>
  <mergeCells count="16">
    <mergeCell ref="J20:J21"/>
    <mergeCell ref="M2:M17"/>
    <mergeCell ref="A6:A7"/>
    <mergeCell ref="B6:B7"/>
    <mergeCell ref="C6:C7"/>
    <mergeCell ref="E6:H6"/>
    <mergeCell ref="I6:I7"/>
    <mergeCell ref="J6:J7"/>
    <mergeCell ref="I8:I9"/>
    <mergeCell ref="I10:I17"/>
    <mergeCell ref="I22:I28"/>
    <mergeCell ref="A20:A21"/>
    <mergeCell ref="B20:B21"/>
    <mergeCell ref="C20:C21"/>
    <mergeCell ref="E20:H20"/>
    <mergeCell ref="I20:I21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23"/>
  <sheetViews>
    <sheetView showGridLines="0" view="pageBreakPreview" zoomScaleSheetLayoutView="100" zoomScalePageLayoutView="0" workbookViewId="0" topLeftCell="A208">
      <selection activeCell="D202" sqref="D202"/>
    </sheetView>
  </sheetViews>
  <sheetFormatPr defaultColWidth="9.140625" defaultRowHeight="12.75"/>
  <cols>
    <col min="1" max="1" width="2.7109375" style="1018" customWidth="1"/>
    <col min="2" max="2" width="18.8515625" style="1018" customWidth="1"/>
    <col min="3" max="3" width="18.140625" style="1154" customWidth="1"/>
    <col min="4" max="4" width="19.00390625" style="1154" customWidth="1"/>
    <col min="5" max="5" width="10.7109375" style="1155" customWidth="1"/>
    <col min="6" max="6" width="10.28125" style="1155" customWidth="1"/>
    <col min="7" max="7" width="10.421875" style="1155" customWidth="1"/>
    <col min="8" max="8" width="10.140625" style="1155" customWidth="1"/>
    <col min="9" max="9" width="11.28125" style="1155" customWidth="1"/>
    <col min="10" max="10" width="11.140625" style="1155" customWidth="1"/>
    <col min="11" max="11" width="16.8515625" style="1154" customWidth="1"/>
    <col min="12" max="12" width="10.421875" style="1154" customWidth="1"/>
    <col min="13" max="13" width="4.7109375" style="1018" customWidth="1"/>
    <col min="14" max="14" width="4.7109375" style="1156" customWidth="1"/>
    <col min="15" max="16" width="9.140625" style="1018" customWidth="1"/>
    <col min="17" max="18" width="3.8515625" style="1018" customWidth="1"/>
    <col min="19" max="19" width="3.57421875" style="1018" customWidth="1"/>
    <col min="20" max="16384" width="9.140625" style="1018" customWidth="1"/>
  </cols>
  <sheetData>
    <row r="1" spans="3:15" s="1009" customFormat="1" ht="21.75">
      <c r="C1" s="1010"/>
      <c r="D1" s="1011" t="s">
        <v>185</v>
      </c>
      <c r="E1" s="1010"/>
      <c r="F1" s="1010"/>
      <c r="G1" s="1012"/>
      <c r="H1" s="1012"/>
      <c r="I1" s="1012"/>
      <c r="J1" s="1013"/>
      <c r="K1" s="1013"/>
      <c r="L1" s="457" t="s">
        <v>1419</v>
      </c>
      <c r="M1" s="1015"/>
      <c r="O1" s="1016"/>
    </row>
    <row r="2" spans="3:15" s="1009" customFormat="1" ht="21.75">
      <c r="C2" s="1010"/>
      <c r="D2" s="1011" t="s">
        <v>1002</v>
      </c>
      <c r="E2" s="1010"/>
      <c r="F2" s="1010"/>
      <c r="G2" s="1012"/>
      <c r="H2" s="1012"/>
      <c r="I2" s="1012"/>
      <c r="J2" s="1013"/>
      <c r="K2" s="1013"/>
      <c r="L2" s="1017" t="s">
        <v>1382</v>
      </c>
      <c r="M2" s="1015"/>
      <c r="N2" s="1493">
        <v>117</v>
      </c>
      <c r="O2" s="1018"/>
    </row>
    <row r="3" spans="3:15" s="1009" customFormat="1" ht="21.75">
      <c r="C3" s="1010"/>
      <c r="D3" s="1011" t="s">
        <v>484</v>
      </c>
      <c r="E3" s="1010"/>
      <c r="F3" s="1010"/>
      <c r="G3" s="1012"/>
      <c r="H3" s="1012"/>
      <c r="I3" s="1012"/>
      <c r="J3" s="1013"/>
      <c r="K3" s="1013"/>
      <c r="L3" s="1015"/>
      <c r="M3" s="1015"/>
      <c r="N3" s="1493"/>
      <c r="O3" s="1018"/>
    </row>
    <row r="4" spans="1:15" s="1009" customFormat="1" ht="24">
      <c r="A4" s="1019" t="s">
        <v>903</v>
      </c>
      <c r="B4" s="1020"/>
      <c r="C4" s="1020"/>
      <c r="D4" s="1011"/>
      <c r="E4" s="1020"/>
      <c r="F4" s="1020"/>
      <c r="G4" s="1021"/>
      <c r="H4" s="1021"/>
      <c r="I4" s="1021"/>
      <c r="J4" s="1021"/>
      <c r="K4" s="1021"/>
      <c r="L4" s="1014"/>
      <c r="M4" s="1014"/>
      <c r="N4" s="1493"/>
      <c r="O4" s="1018"/>
    </row>
    <row r="5" spans="1:15" s="1009" customFormat="1" ht="24">
      <c r="A5" s="1019" t="s">
        <v>904</v>
      </c>
      <c r="B5" s="1020"/>
      <c r="C5" s="1020"/>
      <c r="D5" s="1011"/>
      <c r="E5" s="1020"/>
      <c r="F5" s="1020"/>
      <c r="G5" s="1021"/>
      <c r="H5" s="1021"/>
      <c r="I5" s="1021"/>
      <c r="J5" s="1021"/>
      <c r="K5" s="1021"/>
      <c r="L5" s="1014"/>
      <c r="M5" s="1014"/>
      <c r="N5" s="1493"/>
      <c r="O5" s="1018"/>
    </row>
    <row r="6" spans="1:15" s="1022" customFormat="1" ht="21.75">
      <c r="A6" s="1022" t="s">
        <v>437</v>
      </c>
      <c r="C6" s="1023"/>
      <c r="D6" s="1023"/>
      <c r="E6" s="1024"/>
      <c r="F6" s="1024"/>
      <c r="G6" s="1024"/>
      <c r="H6" s="1024"/>
      <c r="I6" s="1024"/>
      <c r="J6" s="1024"/>
      <c r="K6" s="1024"/>
      <c r="L6" s="1023"/>
      <c r="M6" s="1023"/>
      <c r="N6" s="1493"/>
      <c r="O6" s="1025"/>
    </row>
    <row r="7" spans="1:14" s="1022" customFormat="1" ht="21.75">
      <c r="A7" s="1022" t="s">
        <v>1033</v>
      </c>
      <c r="C7" s="1023"/>
      <c r="D7" s="1023"/>
      <c r="E7" s="1024"/>
      <c r="F7" s="1024"/>
      <c r="G7" s="1024"/>
      <c r="H7" s="1024"/>
      <c r="I7" s="1024"/>
      <c r="J7" s="1024"/>
      <c r="K7" s="1023"/>
      <c r="L7" s="1023"/>
      <c r="N7" s="1493"/>
    </row>
    <row r="8" spans="1:14" s="1009" customFormat="1" ht="21.75">
      <c r="A8" s="1483" t="s">
        <v>176</v>
      </c>
      <c r="B8" s="1483" t="s">
        <v>177</v>
      </c>
      <c r="C8" s="1026" t="s">
        <v>178</v>
      </c>
      <c r="D8" s="1027" t="s">
        <v>179</v>
      </c>
      <c r="E8" s="1349" t="s">
        <v>180</v>
      </c>
      <c r="F8" s="1350"/>
      <c r="G8" s="1350"/>
      <c r="H8" s="1350"/>
      <c r="I8" s="1351"/>
      <c r="J8" s="1487" t="s">
        <v>847</v>
      </c>
      <c r="K8" s="1483" t="s">
        <v>181</v>
      </c>
      <c r="L8" s="1027" t="s">
        <v>182</v>
      </c>
      <c r="N8" s="1493"/>
    </row>
    <row r="9" spans="1:14" s="1009" customFormat="1" ht="21.75">
      <c r="A9" s="1489"/>
      <c r="B9" s="1489"/>
      <c r="C9" s="1028"/>
      <c r="D9" s="1029" t="s">
        <v>183</v>
      </c>
      <c r="E9" s="1030" t="s">
        <v>890</v>
      </c>
      <c r="F9" s="1031" t="s">
        <v>838</v>
      </c>
      <c r="G9" s="1031" t="s">
        <v>891</v>
      </c>
      <c r="H9" s="1031" t="s">
        <v>889</v>
      </c>
      <c r="I9" s="1031" t="s">
        <v>919</v>
      </c>
      <c r="J9" s="1488"/>
      <c r="K9" s="1489"/>
      <c r="L9" s="1029" t="s">
        <v>184</v>
      </c>
      <c r="N9" s="1493"/>
    </row>
    <row r="10" spans="1:14" s="1009" customFormat="1" ht="21.75">
      <c r="A10" s="1032" t="s">
        <v>456</v>
      </c>
      <c r="B10" s="1033" t="s">
        <v>467</v>
      </c>
      <c r="C10" s="1034" t="s">
        <v>1014</v>
      </c>
      <c r="D10" s="1035" t="s">
        <v>248</v>
      </c>
      <c r="E10" s="1036">
        <v>100000</v>
      </c>
      <c r="F10" s="1036">
        <v>100000</v>
      </c>
      <c r="G10" s="1036">
        <v>100000</v>
      </c>
      <c r="H10" s="1036">
        <v>100000</v>
      </c>
      <c r="I10" s="1036">
        <v>100000</v>
      </c>
      <c r="J10" s="1490" t="s">
        <v>1026</v>
      </c>
      <c r="K10" s="1037" t="s">
        <v>1016</v>
      </c>
      <c r="L10" s="1038" t="s">
        <v>658</v>
      </c>
      <c r="N10" s="1493"/>
    </row>
    <row r="11" spans="1:14" s="1009" customFormat="1" ht="21.75">
      <c r="A11" s="1032"/>
      <c r="B11" s="1033" t="s">
        <v>41</v>
      </c>
      <c r="C11" s="1034" t="s">
        <v>1015</v>
      </c>
      <c r="D11" s="1035" t="s">
        <v>249</v>
      </c>
      <c r="E11" s="1036"/>
      <c r="F11" s="1036"/>
      <c r="G11" s="1036"/>
      <c r="H11" s="1036"/>
      <c r="I11" s="1036"/>
      <c r="J11" s="1491"/>
      <c r="K11" s="1037" t="s">
        <v>1017</v>
      </c>
      <c r="L11" s="1038" t="s">
        <v>659</v>
      </c>
      <c r="N11" s="1493"/>
    </row>
    <row r="12" spans="1:14" s="1009" customFormat="1" ht="43.5">
      <c r="A12" s="1032"/>
      <c r="B12" s="1033"/>
      <c r="C12" s="1039"/>
      <c r="D12" s="1040" t="s">
        <v>250</v>
      </c>
      <c r="E12" s="1036"/>
      <c r="F12" s="1036"/>
      <c r="G12" s="1036"/>
      <c r="H12" s="1036"/>
      <c r="I12" s="1036"/>
      <c r="J12" s="1491"/>
      <c r="K12" s="1041"/>
      <c r="L12" s="1038"/>
      <c r="M12" s="1494">
        <v>155</v>
      </c>
      <c r="N12" s="1493"/>
    </row>
    <row r="13" spans="1:14" s="1009" customFormat="1" ht="21.75">
      <c r="A13" s="1032"/>
      <c r="B13" s="1033"/>
      <c r="C13" s="1043"/>
      <c r="D13" s="1035"/>
      <c r="E13" s="1036"/>
      <c r="F13" s="1036"/>
      <c r="G13" s="1036"/>
      <c r="H13" s="1036"/>
      <c r="I13" s="1036"/>
      <c r="J13" s="1491"/>
      <c r="K13" s="1044"/>
      <c r="L13" s="1038"/>
      <c r="M13" s="1494"/>
      <c r="N13" s="1493"/>
    </row>
    <row r="14" spans="1:14" s="1009" customFormat="1" ht="21.75">
      <c r="A14" s="1032"/>
      <c r="B14" s="1033"/>
      <c r="C14" s="1034"/>
      <c r="D14" s="1035"/>
      <c r="E14" s="1036"/>
      <c r="F14" s="1036"/>
      <c r="G14" s="1036"/>
      <c r="H14" s="1036"/>
      <c r="I14" s="1036"/>
      <c r="J14" s="1491"/>
      <c r="K14" s="1037"/>
      <c r="L14" s="1038"/>
      <c r="M14" s="1494"/>
      <c r="N14" s="1493"/>
    </row>
    <row r="15" spans="1:14" s="1009" customFormat="1" ht="21.75">
      <c r="A15" s="1032"/>
      <c r="B15" s="1033"/>
      <c r="C15" s="1034"/>
      <c r="D15" s="1035"/>
      <c r="E15" s="1036"/>
      <c r="F15" s="1036"/>
      <c r="G15" s="1036"/>
      <c r="H15" s="1036"/>
      <c r="I15" s="1036"/>
      <c r="J15" s="1492"/>
      <c r="K15" s="1037"/>
      <c r="L15" s="1038"/>
      <c r="M15" s="1494"/>
      <c r="N15" s="1493"/>
    </row>
    <row r="16" spans="1:14" s="1009" customFormat="1" ht="21.75">
      <c r="A16" s="1045" t="s">
        <v>413</v>
      </c>
      <c r="B16" s="1046" t="s">
        <v>165</v>
      </c>
      <c r="C16" s="1047" t="s">
        <v>1018</v>
      </c>
      <c r="D16" s="1048" t="s">
        <v>252</v>
      </c>
      <c r="E16" s="1049">
        <v>40000</v>
      </c>
      <c r="F16" s="1049">
        <v>40000</v>
      </c>
      <c r="G16" s="1049">
        <v>40000</v>
      </c>
      <c r="H16" s="1049">
        <v>40000</v>
      </c>
      <c r="I16" s="1049">
        <v>40000</v>
      </c>
      <c r="J16" s="1490" t="s">
        <v>1027</v>
      </c>
      <c r="K16" s="1047" t="s">
        <v>1020</v>
      </c>
      <c r="L16" s="1050" t="s">
        <v>652</v>
      </c>
      <c r="M16" s="1494"/>
      <c r="N16" s="1493"/>
    </row>
    <row r="17" spans="1:14" s="1009" customFormat="1" ht="21.75">
      <c r="A17" s="1032"/>
      <c r="B17" s="1033"/>
      <c r="C17" s="1034" t="s">
        <v>1019</v>
      </c>
      <c r="D17" s="1035"/>
      <c r="E17" s="1038"/>
      <c r="F17" s="1038"/>
      <c r="G17" s="1038"/>
      <c r="H17" s="1038"/>
      <c r="I17" s="1038"/>
      <c r="J17" s="1491"/>
      <c r="K17" s="1034"/>
      <c r="L17" s="1038"/>
      <c r="M17" s="1494"/>
      <c r="N17" s="1493"/>
    </row>
    <row r="18" spans="1:14" s="1009" customFormat="1" ht="21.75">
      <c r="A18" s="1032"/>
      <c r="B18" s="1033"/>
      <c r="C18" s="1034"/>
      <c r="D18" s="1035"/>
      <c r="E18" s="1038"/>
      <c r="F18" s="1038"/>
      <c r="G18" s="1038"/>
      <c r="H18" s="1038"/>
      <c r="I18" s="1038"/>
      <c r="J18" s="1491"/>
      <c r="K18" s="1034"/>
      <c r="L18" s="1038"/>
      <c r="M18" s="1494"/>
      <c r="N18" s="1493"/>
    </row>
    <row r="19" spans="1:14" s="1009" customFormat="1" ht="21.75">
      <c r="A19" s="1032"/>
      <c r="B19" s="1033"/>
      <c r="C19" s="1034"/>
      <c r="D19" s="1035"/>
      <c r="E19" s="1038"/>
      <c r="F19" s="1038"/>
      <c r="G19" s="1038"/>
      <c r="H19" s="1038"/>
      <c r="I19" s="1038"/>
      <c r="J19" s="1491"/>
      <c r="K19" s="1034"/>
      <c r="L19" s="1038"/>
      <c r="M19" s="1494"/>
      <c r="N19" s="1493"/>
    </row>
    <row r="20" spans="1:14" s="1009" customFormat="1" ht="21.75">
      <c r="A20" s="1032"/>
      <c r="B20" s="1033"/>
      <c r="C20" s="1034"/>
      <c r="D20" s="1035"/>
      <c r="E20" s="1038"/>
      <c r="F20" s="1038"/>
      <c r="G20" s="1038"/>
      <c r="H20" s="1038"/>
      <c r="I20" s="1038"/>
      <c r="J20" s="1491"/>
      <c r="K20" s="1034"/>
      <c r="L20" s="1038"/>
      <c r="M20" s="1494"/>
      <c r="N20" s="1493"/>
    </row>
    <row r="21" spans="1:14" s="1009" customFormat="1" ht="21.75">
      <c r="A21" s="1051"/>
      <c r="B21" s="1052"/>
      <c r="C21" s="1053"/>
      <c r="D21" s="1054"/>
      <c r="E21" s="1055"/>
      <c r="F21" s="1055"/>
      <c r="G21" s="1055"/>
      <c r="H21" s="1055"/>
      <c r="I21" s="1055"/>
      <c r="J21" s="1492"/>
      <c r="K21" s="1053"/>
      <c r="L21" s="1055"/>
      <c r="M21" s="1494"/>
      <c r="N21" s="1493"/>
    </row>
    <row r="22" spans="1:14" s="1022" customFormat="1" ht="21.75">
      <c r="A22" s="1022" t="s">
        <v>437</v>
      </c>
      <c r="C22" s="1023"/>
      <c r="D22" s="1023"/>
      <c r="E22" s="1024"/>
      <c r="F22" s="1024"/>
      <c r="G22" s="1024"/>
      <c r="H22" s="1024"/>
      <c r="I22" s="1024"/>
      <c r="J22" s="1024"/>
      <c r="K22" s="1023"/>
      <c r="L22" s="457" t="s">
        <v>1420</v>
      </c>
      <c r="M22" s="1494"/>
      <c r="N22" s="1494">
        <v>118</v>
      </c>
    </row>
    <row r="23" spans="1:14" s="1022" customFormat="1" ht="21.75">
      <c r="A23" s="1022" t="s">
        <v>1033</v>
      </c>
      <c r="C23" s="1023"/>
      <c r="D23" s="1023"/>
      <c r="E23" s="1024"/>
      <c r="F23" s="1024"/>
      <c r="G23" s="1024"/>
      <c r="H23" s="1024"/>
      <c r="I23" s="1024"/>
      <c r="J23" s="1024"/>
      <c r="K23" s="1023"/>
      <c r="L23" s="1017" t="s">
        <v>1382</v>
      </c>
      <c r="M23" s="1494"/>
      <c r="N23" s="1494"/>
    </row>
    <row r="24" spans="1:14" s="1009" customFormat="1" ht="21.75">
      <c r="A24" s="1483" t="s">
        <v>176</v>
      </c>
      <c r="B24" s="1483" t="s">
        <v>177</v>
      </c>
      <c r="C24" s="1483" t="s">
        <v>178</v>
      </c>
      <c r="D24" s="1027" t="s">
        <v>179</v>
      </c>
      <c r="E24" s="1349" t="s">
        <v>180</v>
      </c>
      <c r="F24" s="1350"/>
      <c r="G24" s="1350"/>
      <c r="H24" s="1350"/>
      <c r="I24" s="1351"/>
      <c r="J24" s="1487" t="s">
        <v>847</v>
      </c>
      <c r="K24" s="1483" t="s">
        <v>181</v>
      </c>
      <c r="L24" s="1027" t="s">
        <v>182</v>
      </c>
      <c r="M24" s="1494"/>
      <c r="N24" s="1494"/>
    </row>
    <row r="25" spans="1:14" s="1009" customFormat="1" ht="21.75">
      <c r="A25" s="1484"/>
      <c r="B25" s="1484"/>
      <c r="C25" s="1484"/>
      <c r="D25" s="1029" t="s">
        <v>183</v>
      </c>
      <c r="E25" s="1030" t="s">
        <v>890</v>
      </c>
      <c r="F25" s="1031" t="s">
        <v>838</v>
      </c>
      <c r="G25" s="1031" t="s">
        <v>891</v>
      </c>
      <c r="H25" s="1031" t="s">
        <v>889</v>
      </c>
      <c r="I25" s="1031" t="s">
        <v>919</v>
      </c>
      <c r="J25" s="1488"/>
      <c r="K25" s="1484"/>
      <c r="L25" s="1029" t="s">
        <v>184</v>
      </c>
      <c r="M25" s="1494"/>
      <c r="N25" s="1494"/>
    </row>
    <row r="26" spans="1:27" s="1009" customFormat="1" ht="21.75">
      <c r="A26" s="1032" t="s">
        <v>414</v>
      </c>
      <c r="B26" s="1033" t="s">
        <v>532</v>
      </c>
      <c r="C26" s="1034" t="s">
        <v>1018</v>
      </c>
      <c r="D26" s="1035" t="s">
        <v>251</v>
      </c>
      <c r="E26" s="1057">
        <v>30000</v>
      </c>
      <c r="F26" s="1057">
        <v>30000</v>
      </c>
      <c r="G26" s="1036">
        <v>30000</v>
      </c>
      <c r="H26" s="1036">
        <v>30000</v>
      </c>
      <c r="I26" s="1036">
        <v>30000</v>
      </c>
      <c r="J26" s="1490" t="s">
        <v>1028</v>
      </c>
      <c r="K26" s="1034" t="s">
        <v>1022</v>
      </c>
      <c r="L26" s="1038" t="s">
        <v>652</v>
      </c>
      <c r="M26" s="1494"/>
      <c r="N26" s="1494"/>
      <c r="AA26" s="1009" t="s">
        <v>577</v>
      </c>
    </row>
    <row r="27" spans="1:14" s="1009" customFormat="1" ht="21.75">
      <c r="A27" s="1032"/>
      <c r="B27" s="1033"/>
      <c r="C27" s="1058" t="s">
        <v>1019</v>
      </c>
      <c r="D27" s="1035" t="s">
        <v>533</v>
      </c>
      <c r="E27" s="1038"/>
      <c r="F27" s="1038"/>
      <c r="G27" s="1038"/>
      <c r="H27" s="1038"/>
      <c r="I27" s="1038"/>
      <c r="J27" s="1491"/>
      <c r="K27" s="1034"/>
      <c r="L27" s="1038"/>
      <c r="M27" s="1494"/>
      <c r="N27" s="1494"/>
    </row>
    <row r="28" spans="1:14" s="1009" customFormat="1" ht="21.75">
      <c r="A28" s="1032"/>
      <c r="B28" s="1033"/>
      <c r="C28" s="1034" t="s">
        <v>1021</v>
      </c>
      <c r="D28" s="1035"/>
      <c r="E28" s="1038"/>
      <c r="F28" s="1038"/>
      <c r="G28" s="1038"/>
      <c r="H28" s="1038"/>
      <c r="I28" s="1038"/>
      <c r="J28" s="1491"/>
      <c r="K28" s="1034"/>
      <c r="L28" s="1038"/>
      <c r="M28" s="1494">
        <v>156</v>
      </c>
      <c r="N28" s="1494"/>
    </row>
    <row r="29" spans="1:14" s="1009" customFormat="1" ht="21.75">
      <c r="A29" s="1032"/>
      <c r="B29" s="1033"/>
      <c r="C29" s="1034"/>
      <c r="D29" s="1035"/>
      <c r="E29" s="1038"/>
      <c r="F29" s="1038"/>
      <c r="G29" s="1038"/>
      <c r="H29" s="1038"/>
      <c r="I29" s="1038"/>
      <c r="J29" s="1491"/>
      <c r="K29" s="1034"/>
      <c r="L29" s="1038"/>
      <c r="M29" s="1494"/>
      <c r="N29" s="1494"/>
    </row>
    <row r="30" spans="1:14" s="1009" customFormat="1" ht="21.75">
      <c r="A30" s="1032"/>
      <c r="B30" s="1033"/>
      <c r="C30" s="1034"/>
      <c r="D30" s="1035"/>
      <c r="E30" s="1057"/>
      <c r="F30" s="1057"/>
      <c r="G30" s="1038"/>
      <c r="H30" s="1038"/>
      <c r="I30" s="1038"/>
      <c r="J30" s="1492"/>
      <c r="K30" s="1034"/>
      <c r="L30" s="1038"/>
      <c r="M30" s="1494"/>
      <c r="N30" s="1494"/>
    </row>
    <row r="31" spans="1:14" s="1059" customFormat="1" ht="20.25" customHeight="1">
      <c r="A31" s="1045" t="s">
        <v>415</v>
      </c>
      <c r="B31" s="441" t="s">
        <v>1519</v>
      </c>
      <c r="C31" s="159" t="s">
        <v>1521</v>
      </c>
      <c r="D31" s="151" t="s">
        <v>471</v>
      </c>
      <c r="E31" s="962" t="s">
        <v>1162</v>
      </c>
      <c r="F31" s="962" t="s">
        <v>1162</v>
      </c>
      <c r="G31" s="1049">
        <v>30000</v>
      </c>
      <c r="H31" s="1049">
        <v>30000</v>
      </c>
      <c r="I31" s="1049">
        <v>30000</v>
      </c>
      <c r="J31" s="1497" t="s">
        <v>1029</v>
      </c>
      <c r="K31" s="1047" t="s">
        <v>1025</v>
      </c>
      <c r="L31" s="1050" t="s">
        <v>652</v>
      </c>
      <c r="M31" s="1494"/>
      <c r="N31" s="1494"/>
    </row>
    <row r="32" spans="1:14" s="1059" customFormat="1" ht="21.75">
      <c r="A32" s="1032"/>
      <c r="B32" s="163" t="s">
        <v>1520</v>
      </c>
      <c r="C32" s="124" t="s">
        <v>1520</v>
      </c>
      <c r="D32" s="128" t="s">
        <v>237</v>
      </c>
      <c r="E32" s="1038"/>
      <c r="F32" s="1038"/>
      <c r="G32" s="1038"/>
      <c r="H32" s="1038"/>
      <c r="I32" s="1038"/>
      <c r="J32" s="1495"/>
      <c r="K32" s="1034" t="s">
        <v>1024</v>
      </c>
      <c r="L32" s="1038"/>
      <c r="M32" s="1494"/>
      <c r="N32" s="1494"/>
    </row>
    <row r="33" spans="1:14" s="1059" customFormat="1" ht="21.75">
      <c r="A33" s="1032"/>
      <c r="B33" s="1033"/>
      <c r="C33" s="1034"/>
      <c r="D33" s="1035"/>
      <c r="E33" s="1038"/>
      <c r="F33" s="1038"/>
      <c r="G33" s="1038"/>
      <c r="H33" s="1038"/>
      <c r="I33" s="1038"/>
      <c r="J33" s="1495"/>
      <c r="K33" s="1034" t="s">
        <v>1023</v>
      </c>
      <c r="L33" s="1038"/>
      <c r="M33" s="1494"/>
      <c r="N33" s="1494"/>
    </row>
    <row r="34" spans="1:14" s="1059" customFormat="1" ht="21.75">
      <c r="A34" s="1032"/>
      <c r="B34" s="1033"/>
      <c r="C34" s="1034"/>
      <c r="D34" s="1035"/>
      <c r="E34" s="1038"/>
      <c r="F34" s="1038"/>
      <c r="G34" s="1038"/>
      <c r="H34" s="1038"/>
      <c r="I34" s="1038"/>
      <c r="J34" s="1495"/>
      <c r="K34" s="1034"/>
      <c r="L34" s="1038"/>
      <c r="M34" s="1494"/>
      <c r="N34" s="1494"/>
    </row>
    <row r="35" spans="1:14" s="1009" customFormat="1" ht="21.75">
      <c r="A35" s="1051"/>
      <c r="B35" s="1052"/>
      <c r="C35" s="1053"/>
      <c r="D35" s="1060"/>
      <c r="E35" s="1055"/>
      <c r="F35" s="1055"/>
      <c r="G35" s="1055"/>
      <c r="H35" s="1055"/>
      <c r="I35" s="1055"/>
      <c r="J35" s="1496"/>
      <c r="K35" s="1053"/>
      <c r="L35" s="1055"/>
      <c r="M35" s="1494"/>
      <c r="N35" s="1494"/>
    </row>
    <row r="36" spans="1:14" s="1069" customFormat="1" ht="65.25">
      <c r="A36" s="1061" t="s">
        <v>416</v>
      </c>
      <c r="B36" s="1062" t="s">
        <v>858</v>
      </c>
      <c r="C36" s="1063" t="s">
        <v>1030</v>
      </c>
      <c r="D36" s="1064" t="s">
        <v>859</v>
      </c>
      <c r="E36" s="1065">
        <v>30000</v>
      </c>
      <c r="F36" s="1065">
        <v>30000</v>
      </c>
      <c r="G36" s="1066">
        <v>30000</v>
      </c>
      <c r="H36" s="1066">
        <v>30000</v>
      </c>
      <c r="I36" s="1066">
        <v>30000</v>
      </c>
      <c r="J36" s="1485" t="s">
        <v>1031</v>
      </c>
      <c r="K36" s="1067" t="s">
        <v>860</v>
      </c>
      <c r="L36" s="1068" t="s">
        <v>861</v>
      </c>
      <c r="M36" s="1494"/>
      <c r="N36" s="1494"/>
    </row>
    <row r="37" spans="1:14" s="1009" customFormat="1" ht="45" customHeight="1">
      <c r="A37" s="1070"/>
      <c r="B37" s="1071"/>
      <c r="C37" s="1072"/>
      <c r="D37" s="1073"/>
      <c r="E37" s="1074"/>
      <c r="F37" s="1074"/>
      <c r="G37" s="1074"/>
      <c r="H37" s="1074"/>
      <c r="I37" s="1074"/>
      <c r="J37" s="1486"/>
      <c r="K37" s="1075"/>
      <c r="L37" s="1076"/>
      <c r="M37" s="1494"/>
      <c r="N37" s="1494"/>
    </row>
    <row r="38" spans="1:14" s="1009" customFormat="1" ht="23.25" customHeight="1">
      <c r="A38" s="1077"/>
      <c r="B38" s="1078"/>
      <c r="C38" s="1079"/>
      <c r="D38" s="1080"/>
      <c r="E38" s="1081"/>
      <c r="F38" s="1081"/>
      <c r="G38" s="1081"/>
      <c r="H38" s="1081"/>
      <c r="I38" s="1081"/>
      <c r="J38" s="1082"/>
      <c r="K38" s="1079"/>
      <c r="L38" s="1083"/>
      <c r="M38" s="1494"/>
      <c r="N38" s="1494"/>
    </row>
    <row r="39" spans="1:14" s="1009" customFormat="1" ht="18" customHeight="1">
      <c r="A39" s="1077"/>
      <c r="B39" s="1078"/>
      <c r="C39" s="1079"/>
      <c r="D39" s="1080"/>
      <c r="E39" s="1081"/>
      <c r="F39" s="1081"/>
      <c r="G39" s="1081"/>
      <c r="H39" s="1081"/>
      <c r="I39" s="1081"/>
      <c r="J39" s="1082"/>
      <c r="K39" s="1079"/>
      <c r="L39" s="1083"/>
      <c r="M39" s="1494"/>
      <c r="N39" s="1494"/>
    </row>
    <row r="40" spans="1:14" s="1009" customFormat="1" ht="18" customHeight="1">
      <c r="A40" s="1077"/>
      <c r="B40" s="1078"/>
      <c r="C40" s="1079"/>
      <c r="D40" s="1080"/>
      <c r="E40" s="1081"/>
      <c r="F40" s="1081"/>
      <c r="G40" s="1081"/>
      <c r="H40" s="1081"/>
      <c r="I40" s="1081"/>
      <c r="J40" s="1082"/>
      <c r="K40" s="1079"/>
      <c r="L40" s="1083"/>
      <c r="M40" s="1494"/>
      <c r="N40" s="1494"/>
    </row>
    <row r="41" spans="1:14" s="1009" customFormat="1" ht="18" customHeight="1">
      <c r="A41" s="1077"/>
      <c r="B41" s="1078"/>
      <c r="C41" s="1079"/>
      <c r="D41" s="1080"/>
      <c r="E41" s="1081"/>
      <c r="F41" s="1081"/>
      <c r="G41" s="1081"/>
      <c r="H41" s="1081"/>
      <c r="I41" s="1081"/>
      <c r="J41" s="1082"/>
      <c r="K41" s="1079"/>
      <c r="L41" s="1083"/>
      <c r="M41" s="1494"/>
      <c r="N41" s="1494"/>
    </row>
    <row r="42" spans="1:14" s="1009" customFormat="1" ht="21.75">
      <c r="A42" s="1022" t="s">
        <v>437</v>
      </c>
      <c r="B42" s="1022"/>
      <c r="C42" s="1023"/>
      <c r="D42" s="1023"/>
      <c r="E42" s="1024"/>
      <c r="F42" s="1024"/>
      <c r="G42" s="1024"/>
      <c r="H42" s="1024"/>
      <c r="I42" s="1024"/>
      <c r="J42" s="1024"/>
      <c r="K42" s="1023"/>
      <c r="L42" s="457" t="s">
        <v>1421</v>
      </c>
      <c r="M42" s="1494"/>
      <c r="N42" s="1494"/>
    </row>
    <row r="43" spans="1:14" s="1022" customFormat="1" ht="21.75">
      <c r="A43" s="1022" t="s">
        <v>1033</v>
      </c>
      <c r="C43" s="1023"/>
      <c r="D43" s="1023"/>
      <c r="E43" s="1024"/>
      <c r="F43" s="1024"/>
      <c r="G43" s="1024"/>
      <c r="H43" s="1024"/>
      <c r="I43" s="1024"/>
      <c r="J43" s="1024"/>
      <c r="K43" s="1023"/>
      <c r="L43" s="1017" t="s">
        <v>1382</v>
      </c>
      <c r="M43" s="1494"/>
      <c r="N43" s="1494"/>
    </row>
    <row r="44" spans="1:14" s="1009" customFormat="1" ht="21.75">
      <c r="A44" s="1483" t="s">
        <v>176</v>
      </c>
      <c r="B44" s="1483" t="s">
        <v>177</v>
      </c>
      <c r="C44" s="1483" t="s">
        <v>178</v>
      </c>
      <c r="D44" s="1027" t="s">
        <v>179</v>
      </c>
      <c r="E44" s="1349" t="s">
        <v>180</v>
      </c>
      <c r="F44" s="1350"/>
      <c r="G44" s="1350"/>
      <c r="H44" s="1350"/>
      <c r="I44" s="1351"/>
      <c r="J44" s="1487" t="s">
        <v>847</v>
      </c>
      <c r="K44" s="1483" t="s">
        <v>181</v>
      </c>
      <c r="L44" s="1027" t="s">
        <v>182</v>
      </c>
      <c r="M44" s="1494"/>
      <c r="N44" s="1494"/>
    </row>
    <row r="45" spans="1:14" s="1009" customFormat="1" ht="21.75">
      <c r="A45" s="1484"/>
      <c r="B45" s="1484"/>
      <c r="C45" s="1484"/>
      <c r="D45" s="1029" t="s">
        <v>183</v>
      </c>
      <c r="E45" s="1030" t="s">
        <v>890</v>
      </c>
      <c r="F45" s="1031" t="s">
        <v>838</v>
      </c>
      <c r="G45" s="1031" t="s">
        <v>891</v>
      </c>
      <c r="H45" s="1031" t="s">
        <v>889</v>
      </c>
      <c r="I45" s="1031" t="s">
        <v>919</v>
      </c>
      <c r="J45" s="1488"/>
      <c r="K45" s="1484"/>
      <c r="L45" s="1029" t="s">
        <v>184</v>
      </c>
      <c r="M45" s="1494"/>
      <c r="N45" s="1494"/>
    </row>
    <row r="46" spans="1:14" s="1058" customFormat="1" ht="21" customHeight="1">
      <c r="A46" s="1032" t="s">
        <v>417</v>
      </c>
      <c r="B46" s="1033" t="s">
        <v>339</v>
      </c>
      <c r="C46" s="1034" t="s">
        <v>1038</v>
      </c>
      <c r="D46" s="128" t="s">
        <v>1522</v>
      </c>
      <c r="E46" s="1057">
        <v>20000</v>
      </c>
      <c r="F46" s="1057">
        <v>20000</v>
      </c>
      <c r="G46" s="1057">
        <v>20000</v>
      </c>
      <c r="H46" s="1057">
        <v>20000</v>
      </c>
      <c r="I46" s="1057">
        <v>20000</v>
      </c>
      <c r="J46" s="1495" t="s">
        <v>1034</v>
      </c>
      <c r="K46" s="1037" t="s">
        <v>1037</v>
      </c>
      <c r="L46" s="1038" t="s">
        <v>658</v>
      </c>
      <c r="N46" s="1494"/>
    </row>
    <row r="47" spans="1:14" s="1085" customFormat="1" ht="21.75">
      <c r="A47" s="1032"/>
      <c r="B47" s="1033" t="s">
        <v>340</v>
      </c>
      <c r="C47" s="1084" t="s">
        <v>1032</v>
      </c>
      <c r="D47" s="128" t="s">
        <v>1523</v>
      </c>
      <c r="E47" s="1038"/>
      <c r="F47" s="1038"/>
      <c r="G47" s="1038"/>
      <c r="H47" s="1038"/>
      <c r="I47" s="1038"/>
      <c r="J47" s="1495"/>
      <c r="K47" s="1037" t="s">
        <v>1036</v>
      </c>
      <c r="L47" s="1038" t="s">
        <v>659</v>
      </c>
      <c r="N47" s="1494"/>
    </row>
    <row r="48" spans="1:14" s="1085" customFormat="1" ht="21.75">
      <c r="A48" s="1032"/>
      <c r="B48" s="163" t="s">
        <v>341</v>
      </c>
      <c r="C48" s="1058" t="s">
        <v>341</v>
      </c>
      <c r="D48" s="1035"/>
      <c r="E48" s="1038"/>
      <c r="F48" s="1038"/>
      <c r="G48" s="1038"/>
      <c r="H48" s="1038"/>
      <c r="I48" s="1038"/>
      <c r="J48" s="1495"/>
      <c r="K48" s="1037" t="s">
        <v>1035</v>
      </c>
      <c r="L48" s="1038"/>
      <c r="N48" s="1494"/>
    </row>
    <row r="49" spans="1:14" s="1085" customFormat="1" ht="21.75">
      <c r="A49" s="1032"/>
      <c r="B49" s="1033"/>
      <c r="C49" s="1034"/>
      <c r="D49" s="1035"/>
      <c r="E49" s="1038"/>
      <c r="F49" s="1038"/>
      <c r="G49" s="1038"/>
      <c r="H49" s="1038"/>
      <c r="I49" s="1038"/>
      <c r="J49" s="1495"/>
      <c r="K49" s="1037"/>
      <c r="L49" s="1038"/>
      <c r="N49" s="1494"/>
    </row>
    <row r="50" spans="1:14" s="1085" customFormat="1" ht="21.75">
      <c r="A50" s="1051"/>
      <c r="B50" s="1052"/>
      <c r="C50" s="1053"/>
      <c r="D50" s="1054"/>
      <c r="E50" s="1055"/>
      <c r="F50" s="1055"/>
      <c r="G50" s="1055"/>
      <c r="H50" s="1055"/>
      <c r="I50" s="1055"/>
      <c r="J50" s="1496"/>
      <c r="K50" s="1086"/>
      <c r="L50" s="1055"/>
      <c r="N50" s="1494"/>
    </row>
    <row r="51" spans="1:14" s="1009" customFormat="1" ht="65.25">
      <c r="A51" s="1087" t="s">
        <v>488</v>
      </c>
      <c r="B51" s="1088" t="s">
        <v>314</v>
      </c>
      <c r="C51" s="1089" t="s">
        <v>545</v>
      </c>
      <c r="D51" s="1090" t="s">
        <v>52</v>
      </c>
      <c r="E51" s="1091">
        <v>100000</v>
      </c>
      <c r="F51" s="1091">
        <v>100000</v>
      </c>
      <c r="G51" s="1092">
        <v>100000</v>
      </c>
      <c r="H51" s="1092">
        <v>100000</v>
      </c>
      <c r="I51" s="1092">
        <v>100000</v>
      </c>
      <c r="J51" s="1093" t="s">
        <v>882</v>
      </c>
      <c r="K51" s="1094" t="s">
        <v>546</v>
      </c>
      <c r="L51" s="1087" t="s">
        <v>654</v>
      </c>
      <c r="M51" s="1095">
        <v>158</v>
      </c>
      <c r="N51" s="1096"/>
    </row>
    <row r="52" spans="1:14" s="1009" customFormat="1" ht="87">
      <c r="A52" s="1097" t="s">
        <v>39</v>
      </c>
      <c r="B52" s="1098" t="s">
        <v>410</v>
      </c>
      <c r="C52" s="1099" t="s">
        <v>271</v>
      </c>
      <c r="D52" s="1100" t="s">
        <v>272</v>
      </c>
      <c r="E52" s="1101">
        <f>96500+30050+2580</f>
        <v>129130</v>
      </c>
      <c r="F52" s="1101">
        <f>96500+30050+2580</f>
        <v>129130</v>
      </c>
      <c r="G52" s="1101">
        <f>96500+30050+2580</f>
        <v>129130</v>
      </c>
      <c r="H52" s="1101">
        <f>96500+30050+2580</f>
        <v>129130</v>
      </c>
      <c r="I52" s="1101">
        <f>96500+30050+2580</f>
        <v>129130</v>
      </c>
      <c r="J52" s="1102" t="s">
        <v>882</v>
      </c>
      <c r="K52" s="1103" t="s">
        <v>273</v>
      </c>
      <c r="L52" s="1097" t="s">
        <v>654</v>
      </c>
      <c r="M52" s="1494">
        <v>159</v>
      </c>
      <c r="N52" s="1096"/>
    </row>
    <row r="53" spans="1:14" s="1009" customFormat="1" ht="21.75">
      <c r="A53" s="1097"/>
      <c r="B53" s="1098"/>
      <c r="C53" s="1040"/>
      <c r="D53" s="1100"/>
      <c r="E53" s="1101"/>
      <c r="F53" s="1101"/>
      <c r="G53" s="1101"/>
      <c r="H53" s="1101"/>
      <c r="I53" s="1101"/>
      <c r="J53" s="1101"/>
      <c r="K53" s="1100"/>
      <c r="L53" s="1097"/>
      <c r="M53" s="1494"/>
      <c r="N53" s="1096"/>
    </row>
    <row r="54" spans="1:14" s="1009" customFormat="1" ht="21.75">
      <c r="A54" s="1104"/>
      <c r="B54" s="1105"/>
      <c r="C54" s="1106"/>
      <c r="D54" s="1107"/>
      <c r="E54" s="1108"/>
      <c r="F54" s="1108"/>
      <c r="G54" s="1108"/>
      <c r="H54" s="1108"/>
      <c r="I54" s="1108"/>
      <c r="J54" s="1108"/>
      <c r="K54" s="1107"/>
      <c r="L54" s="1104"/>
      <c r="M54" s="1494"/>
      <c r="N54" s="1042"/>
    </row>
    <row r="55" spans="1:14" s="1009" customFormat="1" ht="87">
      <c r="A55" s="1087" t="s">
        <v>218</v>
      </c>
      <c r="B55" s="1088" t="s">
        <v>411</v>
      </c>
      <c r="C55" s="1109" t="s">
        <v>271</v>
      </c>
      <c r="D55" s="1090" t="s">
        <v>272</v>
      </c>
      <c r="E55" s="1092">
        <f>227531.64+14600.4+53293.12+2628</f>
        <v>298053.16000000003</v>
      </c>
      <c r="F55" s="1092">
        <f>227531.64+14600.4+53293.12+2628</f>
        <v>298053.16000000003</v>
      </c>
      <c r="G55" s="1092">
        <f>227531.64+14600.4+53293.12+2628</f>
        <v>298053.16000000003</v>
      </c>
      <c r="H55" s="1092">
        <f>227531.64+14600.4+53293.12+2628</f>
        <v>298053.16000000003</v>
      </c>
      <c r="I55" s="1092">
        <f>227531.64+14600.4+53293.12+2628</f>
        <v>298053.16000000003</v>
      </c>
      <c r="J55" s="1093" t="s">
        <v>883</v>
      </c>
      <c r="K55" s="1094" t="s">
        <v>435</v>
      </c>
      <c r="L55" s="1087" t="s">
        <v>654</v>
      </c>
      <c r="M55" s="1494"/>
      <c r="N55" s="1042"/>
    </row>
    <row r="56" spans="1:14" s="1009" customFormat="1" ht="21.75">
      <c r="A56" s="1110"/>
      <c r="B56" s="1111"/>
      <c r="C56" s="1099"/>
      <c r="D56" s="1112"/>
      <c r="E56" s="1113"/>
      <c r="F56" s="1113"/>
      <c r="G56" s="1113"/>
      <c r="H56" s="1113"/>
      <c r="I56" s="1113"/>
      <c r="J56" s="1113"/>
      <c r="K56" s="1112"/>
      <c r="L56" s="1110"/>
      <c r="M56" s="1494"/>
      <c r="N56" s="1042"/>
    </row>
    <row r="57" spans="1:14" s="1009" customFormat="1" ht="21.75">
      <c r="A57" s="1110"/>
      <c r="B57" s="1111"/>
      <c r="C57" s="1099"/>
      <c r="D57" s="1112"/>
      <c r="E57" s="1113"/>
      <c r="F57" s="1113"/>
      <c r="G57" s="1113"/>
      <c r="H57" s="1113"/>
      <c r="I57" s="1113"/>
      <c r="J57" s="1113"/>
      <c r="K57" s="1112"/>
      <c r="L57" s="1110"/>
      <c r="M57" s="1494"/>
      <c r="N57" s="1042"/>
    </row>
    <row r="58" spans="1:14" s="1022" customFormat="1" ht="21.75">
      <c r="A58" s="1022" t="s">
        <v>437</v>
      </c>
      <c r="C58" s="1023"/>
      <c r="D58" s="1023"/>
      <c r="E58" s="1024"/>
      <c r="F58" s="1024"/>
      <c r="G58" s="1024"/>
      <c r="H58" s="1024"/>
      <c r="I58" s="1024"/>
      <c r="J58" s="1024"/>
      <c r="K58" s="1023"/>
      <c r="L58" s="457" t="s">
        <v>1422</v>
      </c>
      <c r="M58" s="1494"/>
      <c r="N58" s="1494">
        <v>120</v>
      </c>
    </row>
    <row r="59" spans="1:14" s="1022" customFormat="1" ht="21.75">
      <c r="A59" s="1022" t="s">
        <v>1033</v>
      </c>
      <c r="C59" s="1023"/>
      <c r="D59" s="1023"/>
      <c r="E59" s="1024"/>
      <c r="F59" s="1024"/>
      <c r="G59" s="1024"/>
      <c r="H59" s="1024"/>
      <c r="I59" s="1024"/>
      <c r="J59" s="1024"/>
      <c r="K59" s="1023"/>
      <c r="L59" s="1017" t="s">
        <v>1382</v>
      </c>
      <c r="M59" s="1494"/>
      <c r="N59" s="1494"/>
    </row>
    <row r="60" spans="1:14" s="1009" customFormat="1" ht="21.75">
      <c r="A60" s="1483" t="s">
        <v>176</v>
      </c>
      <c r="B60" s="1483" t="s">
        <v>177</v>
      </c>
      <c r="C60" s="1483" t="s">
        <v>178</v>
      </c>
      <c r="D60" s="1027" t="s">
        <v>179</v>
      </c>
      <c r="E60" s="1349" t="s">
        <v>180</v>
      </c>
      <c r="F60" s="1350"/>
      <c r="G60" s="1350"/>
      <c r="H60" s="1350"/>
      <c r="I60" s="1351"/>
      <c r="J60" s="1487" t="s">
        <v>847</v>
      </c>
      <c r="K60" s="1483" t="s">
        <v>181</v>
      </c>
      <c r="L60" s="1027" t="s">
        <v>182</v>
      </c>
      <c r="M60" s="1494"/>
      <c r="N60" s="1494"/>
    </row>
    <row r="61" spans="1:14" s="1009" customFormat="1" ht="21.75">
      <c r="A61" s="1484"/>
      <c r="B61" s="1484"/>
      <c r="C61" s="1484"/>
      <c r="D61" s="1029" t="s">
        <v>183</v>
      </c>
      <c r="E61" s="1030" t="s">
        <v>890</v>
      </c>
      <c r="F61" s="1031" t="s">
        <v>838</v>
      </c>
      <c r="G61" s="1031" t="s">
        <v>891</v>
      </c>
      <c r="H61" s="1031" t="s">
        <v>889</v>
      </c>
      <c r="I61" s="1031" t="s">
        <v>919</v>
      </c>
      <c r="J61" s="1488"/>
      <c r="K61" s="1484"/>
      <c r="L61" s="1029" t="s">
        <v>184</v>
      </c>
      <c r="M61" s="1494"/>
      <c r="N61" s="1494"/>
    </row>
    <row r="62" spans="1:17" s="1009" customFormat="1" ht="152.25">
      <c r="A62" s="1087" t="s">
        <v>335</v>
      </c>
      <c r="B62" s="291" t="s">
        <v>735</v>
      </c>
      <c r="C62" s="1089" t="s">
        <v>40</v>
      </c>
      <c r="D62" s="1090" t="s">
        <v>253</v>
      </c>
      <c r="E62" s="1092">
        <v>200000</v>
      </c>
      <c r="F62" s="1092">
        <v>200000</v>
      </c>
      <c r="G62" s="1092">
        <v>200000</v>
      </c>
      <c r="H62" s="1092">
        <v>200000</v>
      </c>
      <c r="I62" s="1092">
        <v>200000</v>
      </c>
      <c r="J62" s="1093" t="s">
        <v>883</v>
      </c>
      <c r="K62" s="1094" t="s">
        <v>55</v>
      </c>
      <c r="L62" s="1087" t="s">
        <v>654</v>
      </c>
      <c r="M62" s="1494"/>
      <c r="N62" s="1494"/>
      <c r="Q62" s="1009" t="s">
        <v>578</v>
      </c>
    </row>
    <row r="63" spans="1:16" s="1009" customFormat="1" ht="152.25">
      <c r="A63" s="1097" t="s">
        <v>498</v>
      </c>
      <c r="B63" s="1098" t="s">
        <v>56</v>
      </c>
      <c r="C63" s="1040" t="s">
        <v>26</v>
      </c>
      <c r="D63" s="1114" t="s">
        <v>574</v>
      </c>
      <c r="E63" s="1101">
        <v>100000</v>
      </c>
      <c r="F63" s="1101">
        <v>100000</v>
      </c>
      <c r="G63" s="1101">
        <v>100000</v>
      </c>
      <c r="H63" s="1101">
        <v>100000</v>
      </c>
      <c r="I63" s="1101">
        <v>100000</v>
      </c>
      <c r="J63" s="1102" t="s">
        <v>883</v>
      </c>
      <c r="K63" s="1103" t="s">
        <v>535</v>
      </c>
      <c r="L63" s="1097" t="s">
        <v>654</v>
      </c>
      <c r="M63" s="1494"/>
      <c r="N63" s="1494"/>
      <c r="P63" s="1115"/>
    </row>
    <row r="64" spans="1:14" s="1009" customFormat="1" ht="21.75">
      <c r="A64" s="1097"/>
      <c r="B64" s="1098"/>
      <c r="C64" s="1040"/>
      <c r="D64" s="1100"/>
      <c r="E64" s="1101"/>
      <c r="F64" s="1101"/>
      <c r="G64" s="1101"/>
      <c r="H64" s="1101"/>
      <c r="I64" s="1101"/>
      <c r="J64" s="1101"/>
      <c r="K64" s="1100"/>
      <c r="L64" s="1097"/>
      <c r="M64" s="1494"/>
      <c r="N64" s="1494"/>
    </row>
    <row r="65" spans="1:14" s="1009" customFormat="1" ht="21.75">
      <c r="A65" s="1104"/>
      <c r="B65" s="1105"/>
      <c r="C65" s="1106"/>
      <c r="D65" s="1107"/>
      <c r="E65" s="1108"/>
      <c r="F65" s="1108"/>
      <c r="G65" s="1108"/>
      <c r="H65" s="1108"/>
      <c r="I65" s="1108"/>
      <c r="J65" s="1108"/>
      <c r="K65" s="1107"/>
      <c r="L65" s="1104"/>
      <c r="M65" s="1494"/>
      <c r="N65" s="1494">
        <v>121</v>
      </c>
    </row>
    <row r="66" spans="1:14" s="1009" customFormat="1" ht="21.75">
      <c r="A66" s="1110"/>
      <c r="B66" s="1111"/>
      <c r="C66" s="1099"/>
      <c r="D66" s="1112"/>
      <c r="E66" s="1113"/>
      <c r="F66" s="1113"/>
      <c r="G66" s="1113"/>
      <c r="H66" s="1113"/>
      <c r="I66" s="1113"/>
      <c r="J66" s="1113"/>
      <c r="K66" s="1112"/>
      <c r="L66" s="1110"/>
      <c r="M66" s="1042"/>
      <c r="N66" s="1494"/>
    </row>
    <row r="67" spans="1:14" s="1009" customFormat="1" ht="21.75">
      <c r="A67" s="1110"/>
      <c r="B67" s="1111"/>
      <c r="C67" s="1099"/>
      <c r="D67" s="1112"/>
      <c r="E67" s="1113"/>
      <c r="F67" s="1113"/>
      <c r="G67" s="1113"/>
      <c r="H67" s="1113"/>
      <c r="I67" s="1113"/>
      <c r="J67" s="1113"/>
      <c r="K67" s="1112"/>
      <c r="L67" s="1110"/>
      <c r="M67" s="1042"/>
      <c r="N67" s="1494"/>
    </row>
    <row r="68" spans="1:14" s="1009" customFormat="1" ht="21.75">
      <c r="A68" s="1110"/>
      <c r="B68" s="1111"/>
      <c r="C68" s="1099"/>
      <c r="D68" s="1112"/>
      <c r="E68" s="1113"/>
      <c r="F68" s="1113"/>
      <c r="G68" s="1113"/>
      <c r="H68" s="1113"/>
      <c r="I68" s="1113"/>
      <c r="J68" s="1113"/>
      <c r="K68" s="1112"/>
      <c r="L68" s="457" t="s">
        <v>1423</v>
      </c>
      <c r="M68" s="1042"/>
      <c r="N68" s="1494"/>
    </row>
    <row r="69" spans="1:14" s="1022" customFormat="1" ht="21.75">
      <c r="A69" s="1022" t="s">
        <v>437</v>
      </c>
      <c r="C69" s="1023"/>
      <c r="D69" s="1023"/>
      <c r="E69" s="1024"/>
      <c r="F69" s="1024"/>
      <c r="G69" s="1024"/>
      <c r="H69" s="1024"/>
      <c r="I69" s="1024"/>
      <c r="J69" s="1024"/>
      <c r="K69" s="1023"/>
      <c r="L69" s="1017" t="s">
        <v>1382</v>
      </c>
      <c r="N69" s="1494"/>
    </row>
    <row r="70" spans="1:14" s="1022" customFormat="1" ht="21.75">
      <c r="A70" s="1022" t="s">
        <v>1033</v>
      </c>
      <c r="C70" s="1023"/>
      <c r="D70" s="1023"/>
      <c r="E70" s="1024"/>
      <c r="F70" s="1024"/>
      <c r="G70" s="1024"/>
      <c r="H70" s="1024"/>
      <c r="I70" s="1024"/>
      <c r="J70" s="1024"/>
      <c r="K70" s="1023"/>
      <c r="L70" s="1023"/>
      <c r="N70" s="1494"/>
    </row>
    <row r="71" spans="1:14" s="1009" customFormat="1" ht="21.75">
      <c r="A71" s="1483" t="s">
        <v>176</v>
      </c>
      <c r="B71" s="1483" t="s">
        <v>177</v>
      </c>
      <c r="C71" s="1483" t="s">
        <v>178</v>
      </c>
      <c r="D71" s="1027" t="s">
        <v>179</v>
      </c>
      <c r="E71" s="1349" t="s">
        <v>180</v>
      </c>
      <c r="F71" s="1350"/>
      <c r="G71" s="1350"/>
      <c r="H71" s="1350"/>
      <c r="I71" s="1351"/>
      <c r="J71" s="1487" t="s">
        <v>847</v>
      </c>
      <c r="K71" s="1483" t="s">
        <v>181</v>
      </c>
      <c r="L71" s="1027" t="s">
        <v>182</v>
      </c>
      <c r="N71" s="1494"/>
    </row>
    <row r="72" spans="1:14" s="1009" customFormat="1" ht="21.75">
      <c r="A72" s="1484"/>
      <c r="B72" s="1484"/>
      <c r="C72" s="1484"/>
      <c r="D72" s="1029" t="s">
        <v>183</v>
      </c>
      <c r="E72" s="1030" t="s">
        <v>890</v>
      </c>
      <c r="F72" s="1031" t="s">
        <v>838</v>
      </c>
      <c r="G72" s="1031" t="s">
        <v>891</v>
      </c>
      <c r="H72" s="1031" t="s">
        <v>889</v>
      </c>
      <c r="I72" s="1031" t="s">
        <v>919</v>
      </c>
      <c r="J72" s="1488"/>
      <c r="K72" s="1484"/>
      <c r="L72" s="1029" t="s">
        <v>184</v>
      </c>
      <c r="N72" s="1494"/>
    </row>
    <row r="73" spans="1:14" s="1009" customFormat="1" ht="130.5">
      <c r="A73" s="1116" t="s">
        <v>336</v>
      </c>
      <c r="B73" s="1117" t="s">
        <v>536</v>
      </c>
      <c r="C73" s="1118" t="s">
        <v>537</v>
      </c>
      <c r="D73" s="1119" t="s">
        <v>538</v>
      </c>
      <c r="E73" s="1120">
        <v>250000</v>
      </c>
      <c r="F73" s="1120">
        <v>250000</v>
      </c>
      <c r="G73" s="1120">
        <v>250000</v>
      </c>
      <c r="H73" s="1120">
        <v>250000</v>
      </c>
      <c r="I73" s="1120">
        <v>250000</v>
      </c>
      <c r="J73" s="1102" t="s">
        <v>883</v>
      </c>
      <c r="K73" s="1121" t="s">
        <v>651</v>
      </c>
      <c r="L73" s="1116" t="s">
        <v>654</v>
      </c>
      <c r="N73" s="1494"/>
    </row>
    <row r="74" spans="1:14" s="1009" customFormat="1" ht="87">
      <c r="A74" s="296" t="s">
        <v>6</v>
      </c>
      <c r="B74" s="1088" t="s">
        <v>620</v>
      </c>
      <c r="C74" s="1089" t="s">
        <v>621</v>
      </c>
      <c r="D74" s="1090" t="s">
        <v>619</v>
      </c>
      <c r="E74" s="1122">
        <v>10000</v>
      </c>
      <c r="F74" s="1122">
        <v>10000</v>
      </c>
      <c r="G74" s="1122">
        <v>10000</v>
      </c>
      <c r="H74" s="1122">
        <v>10000</v>
      </c>
      <c r="I74" s="1122">
        <v>10000</v>
      </c>
      <c r="J74" s="1122" t="s">
        <v>883</v>
      </c>
      <c r="K74" s="1090" t="s">
        <v>622</v>
      </c>
      <c r="L74" s="1123" t="s">
        <v>654</v>
      </c>
      <c r="N74" s="1096"/>
    </row>
    <row r="75" spans="1:14" s="1009" customFormat="1" ht="65.25">
      <c r="A75" s="296" t="s">
        <v>499</v>
      </c>
      <c r="B75" s="291" t="s">
        <v>623</v>
      </c>
      <c r="C75" s="1089" t="s">
        <v>624</v>
      </c>
      <c r="D75" s="1090" t="s">
        <v>619</v>
      </c>
      <c r="E75" s="1122">
        <v>60000</v>
      </c>
      <c r="F75" s="1122">
        <v>60000</v>
      </c>
      <c r="G75" s="1122">
        <v>60000</v>
      </c>
      <c r="H75" s="1122">
        <v>60000</v>
      </c>
      <c r="I75" s="1122">
        <v>60000</v>
      </c>
      <c r="J75" s="1122" t="s">
        <v>883</v>
      </c>
      <c r="K75" s="1090" t="s">
        <v>625</v>
      </c>
      <c r="L75" s="1087" t="s">
        <v>654</v>
      </c>
      <c r="N75" s="1096"/>
    </row>
    <row r="76" spans="1:14" s="1009" customFormat="1" ht="81.75" customHeight="1">
      <c r="A76" s="452" t="s">
        <v>269</v>
      </c>
      <c r="B76" s="455" t="s">
        <v>1524</v>
      </c>
      <c r="C76" s="1126" t="s">
        <v>626</v>
      </c>
      <c r="D76" s="1127" t="s">
        <v>627</v>
      </c>
      <c r="E76" s="962" t="s">
        <v>1162</v>
      </c>
      <c r="F76" s="962" t="s">
        <v>1162</v>
      </c>
      <c r="G76" s="1128">
        <v>300000</v>
      </c>
      <c r="H76" s="1128">
        <v>300000</v>
      </c>
      <c r="I76" s="1128">
        <v>300000</v>
      </c>
      <c r="J76" s="1129" t="s">
        <v>883</v>
      </c>
      <c r="K76" s="1130" t="s">
        <v>628</v>
      </c>
      <c r="L76" s="1124" t="s">
        <v>654</v>
      </c>
      <c r="N76" s="1096"/>
    </row>
    <row r="77" spans="1:14" s="1009" customFormat="1" ht="10.5" customHeight="1">
      <c r="A77" s="1104"/>
      <c r="B77" s="1105"/>
      <c r="C77" s="1106"/>
      <c r="D77" s="1107"/>
      <c r="E77" s="1131"/>
      <c r="F77" s="1131"/>
      <c r="G77" s="1132"/>
      <c r="H77" s="1133"/>
      <c r="I77" s="1133"/>
      <c r="J77" s="1132"/>
      <c r="K77" s="1134"/>
      <c r="L77" s="1104"/>
      <c r="N77" s="1096"/>
    </row>
    <row r="78" spans="1:14" s="1009" customFormat="1" ht="10.5" customHeight="1">
      <c r="A78" s="1110"/>
      <c r="B78" s="1111"/>
      <c r="C78" s="1099"/>
      <c r="D78" s="1112"/>
      <c r="E78" s="1135"/>
      <c r="F78" s="1135"/>
      <c r="G78" s="1136"/>
      <c r="H78" s="1136"/>
      <c r="I78" s="1136"/>
      <c r="J78" s="1136"/>
      <c r="K78" s="1112"/>
      <c r="L78" s="1110"/>
      <c r="N78" s="1096"/>
    </row>
    <row r="79" spans="1:14" s="1009" customFormat="1" ht="10.5" customHeight="1">
      <c r="A79" s="1110"/>
      <c r="B79" s="1111"/>
      <c r="C79" s="1099"/>
      <c r="D79" s="1112"/>
      <c r="E79" s="1135"/>
      <c r="F79" s="1135"/>
      <c r="G79" s="1136"/>
      <c r="H79" s="1136"/>
      <c r="I79" s="1136"/>
      <c r="J79" s="1136"/>
      <c r="K79" s="1112"/>
      <c r="L79" s="1110"/>
      <c r="N79" s="1096"/>
    </row>
    <row r="80" spans="1:14" s="1009" customFormat="1" ht="15.75" customHeight="1">
      <c r="A80" s="1110"/>
      <c r="B80" s="1111"/>
      <c r="C80" s="1099"/>
      <c r="D80" s="1112"/>
      <c r="E80" s="1135"/>
      <c r="F80" s="1135"/>
      <c r="G80" s="1136"/>
      <c r="H80" s="1136"/>
      <c r="I80" s="1136"/>
      <c r="J80" s="1136"/>
      <c r="K80" s="1112"/>
      <c r="L80" s="457" t="s">
        <v>1424</v>
      </c>
      <c r="N80" s="1096"/>
    </row>
    <row r="81" spans="1:14" s="1022" customFormat="1" ht="21.75">
      <c r="A81" s="1022" t="s">
        <v>437</v>
      </c>
      <c r="C81" s="1023"/>
      <c r="D81" s="1023"/>
      <c r="E81" s="1024"/>
      <c r="F81" s="1024"/>
      <c r="G81" s="1024"/>
      <c r="H81" s="1024"/>
      <c r="I81" s="1024"/>
      <c r="J81" s="1024"/>
      <c r="K81" s="1023"/>
      <c r="L81" s="1017" t="s">
        <v>1382</v>
      </c>
      <c r="N81" s="1096"/>
    </row>
    <row r="82" spans="1:14" s="1022" customFormat="1" ht="21.75">
      <c r="A82" s="1022" t="s">
        <v>1033</v>
      </c>
      <c r="C82" s="1023"/>
      <c r="D82" s="1023"/>
      <c r="E82" s="1024"/>
      <c r="F82" s="1024"/>
      <c r="G82" s="1024"/>
      <c r="H82" s="1024"/>
      <c r="I82" s="1024"/>
      <c r="J82" s="1024"/>
      <c r="K82" s="1023"/>
      <c r="L82" s="1023"/>
      <c r="N82" s="1096"/>
    </row>
    <row r="83" spans="1:14" s="1009" customFormat="1" ht="21.75">
      <c r="A83" s="1483" t="s">
        <v>176</v>
      </c>
      <c r="B83" s="1483" t="s">
        <v>177</v>
      </c>
      <c r="C83" s="1483" t="s">
        <v>178</v>
      </c>
      <c r="D83" s="1027" t="s">
        <v>179</v>
      </c>
      <c r="E83" s="1349" t="s">
        <v>180</v>
      </c>
      <c r="F83" s="1350"/>
      <c r="G83" s="1350"/>
      <c r="H83" s="1350"/>
      <c r="I83" s="1351"/>
      <c r="J83" s="1487" t="s">
        <v>847</v>
      </c>
      <c r="K83" s="1483" t="s">
        <v>181</v>
      </c>
      <c r="L83" s="1027" t="s">
        <v>182</v>
      </c>
      <c r="N83" s="1096"/>
    </row>
    <row r="84" spans="1:14" s="1009" customFormat="1" ht="21.75">
      <c r="A84" s="1484"/>
      <c r="B84" s="1484"/>
      <c r="C84" s="1484"/>
      <c r="D84" s="1029" t="s">
        <v>183</v>
      </c>
      <c r="E84" s="1030" t="s">
        <v>890</v>
      </c>
      <c r="F84" s="1031" t="s">
        <v>838</v>
      </c>
      <c r="G84" s="1031" t="s">
        <v>891</v>
      </c>
      <c r="H84" s="1031" t="s">
        <v>889</v>
      </c>
      <c r="I84" s="1031" t="s">
        <v>919</v>
      </c>
      <c r="J84" s="1488"/>
      <c r="K84" s="1484"/>
      <c r="L84" s="1029" t="s">
        <v>184</v>
      </c>
      <c r="N84" s="1096"/>
    </row>
    <row r="85" spans="1:14" s="1009" customFormat="1" ht="71.25" customHeight="1">
      <c r="A85" s="452" t="s">
        <v>270</v>
      </c>
      <c r="B85" s="1125" t="s">
        <v>629</v>
      </c>
      <c r="C85" s="1126" t="s">
        <v>630</v>
      </c>
      <c r="D85" s="1127" t="s">
        <v>631</v>
      </c>
      <c r="E85" s="1129">
        <v>20000</v>
      </c>
      <c r="F85" s="1129">
        <v>20000</v>
      </c>
      <c r="G85" s="1129">
        <v>20000</v>
      </c>
      <c r="H85" s="1129">
        <v>20000</v>
      </c>
      <c r="I85" s="1129">
        <v>20000</v>
      </c>
      <c r="J85" s="1137" t="s">
        <v>883</v>
      </c>
      <c r="K85" s="1130" t="s">
        <v>632</v>
      </c>
      <c r="L85" s="1124" t="s">
        <v>654</v>
      </c>
      <c r="N85" s="1096">
        <v>122</v>
      </c>
    </row>
    <row r="86" spans="1:14" s="1009" customFormat="1" ht="130.5">
      <c r="A86" s="452" t="s">
        <v>500</v>
      </c>
      <c r="B86" s="1125" t="s">
        <v>633</v>
      </c>
      <c r="C86" s="1126" t="s">
        <v>634</v>
      </c>
      <c r="D86" s="1127" t="s">
        <v>635</v>
      </c>
      <c r="E86" s="1129">
        <v>20000</v>
      </c>
      <c r="F86" s="1129">
        <v>20000</v>
      </c>
      <c r="G86" s="1129">
        <v>20000</v>
      </c>
      <c r="H86" s="1129">
        <v>20000</v>
      </c>
      <c r="I86" s="1129">
        <v>20000</v>
      </c>
      <c r="J86" s="1137" t="s">
        <v>884</v>
      </c>
      <c r="K86" s="1130" t="s">
        <v>636</v>
      </c>
      <c r="L86" s="1124" t="s">
        <v>654</v>
      </c>
      <c r="M86" s="1095">
        <v>161</v>
      </c>
      <c r="N86" s="1096"/>
    </row>
    <row r="87" spans="1:14" s="1009" customFormat="1" ht="130.5">
      <c r="A87" s="296" t="s">
        <v>501</v>
      </c>
      <c r="B87" s="1088" t="s">
        <v>637</v>
      </c>
      <c r="C87" s="1089" t="s">
        <v>638</v>
      </c>
      <c r="D87" s="1090" t="s">
        <v>639</v>
      </c>
      <c r="E87" s="1122">
        <v>5000</v>
      </c>
      <c r="F87" s="1122">
        <v>5000</v>
      </c>
      <c r="G87" s="1122">
        <v>5000</v>
      </c>
      <c r="H87" s="1122">
        <v>5000</v>
      </c>
      <c r="I87" s="1122">
        <v>5000</v>
      </c>
      <c r="J87" s="1137" t="s">
        <v>884</v>
      </c>
      <c r="K87" s="1090" t="s">
        <v>640</v>
      </c>
      <c r="L87" s="1087" t="s">
        <v>654</v>
      </c>
      <c r="N87" s="1096"/>
    </row>
    <row r="88" spans="1:14" s="1009" customFormat="1" ht="65.25">
      <c r="A88" s="296" t="s">
        <v>502</v>
      </c>
      <c r="B88" s="291" t="s">
        <v>1525</v>
      </c>
      <c r="C88" s="446" t="s">
        <v>1526</v>
      </c>
      <c r="D88" s="293" t="s">
        <v>1527</v>
      </c>
      <c r="E88" s="1152" t="s">
        <v>1162</v>
      </c>
      <c r="F88" s="1152" t="s">
        <v>1162</v>
      </c>
      <c r="G88" s="1122">
        <v>10000</v>
      </c>
      <c r="H88" s="1122">
        <v>10000</v>
      </c>
      <c r="I88" s="1122">
        <v>10000</v>
      </c>
      <c r="J88" s="1122" t="s">
        <v>884</v>
      </c>
      <c r="K88" s="293" t="s">
        <v>1528</v>
      </c>
      <c r="L88" s="1087" t="s">
        <v>654</v>
      </c>
      <c r="N88" s="1096"/>
    </row>
    <row r="89" spans="1:14" s="1059" customFormat="1" ht="21.75">
      <c r="A89" s="1110"/>
      <c r="B89" s="1111"/>
      <c r="C89" s="1099"/>
      <c r="D89" s="1112"/>
      <c r="E89" s="1135"/>
      <c r="F89" s="1135"/>
      <c r="G89" s="1136"/>
      <c r="H89" s="1136"/>
      <c r="I89" s="1136"/>
      <c r="J89" s="1135"/>
      <c r="K89" s="1112"/>
      <c r="L89" s="457" t="s">
        <v>1425</v>
      </c>
      <c r="N89" s="1139"/>
    </row>
    <row r="90" spans="1:14" s="1009" customFormat="1" ht="21.75">
      <c r="A90" s="1022" t="s">
        <v>437</v>
      </c>
      <c r="B90" s="1022"/>
      <c r="C90" s="1023"/>
      <c r="D90" s="1023"/>
      <c r="E90" s="1024"/>
      <c r="F90" s="1024"/>
      <c r="G90" s="1024"/>
      <c r="H90" s="1024"/>
      <c r="I90" s="1024"/>
      <c r="J90" s="1024"/>
      <c r="K90" s="1023"/>
      <c r="L90" s="1017" t="s">
        <v>1382</v>
      </c>
      <c r="N90" s="1096"/>
    </row>
    <row r="91" spans="1:14" s="1022" customFormat="1" ht="21.75">
      <c r="A91" s="1022" t="s">
        <v>1033</v>
      </c>
      <c r="C91" s="1023"/>
      <c r="D91" s="1023"/>
      <c r="E91" s="1024"/>
      <c r="F91" s="1024"/>
      <c r="G91" s="1024"/>
      <c r="H91" s="1024"/>
      <c r="I91" s="1024"/>
      <c r="J91" s="1024"/>
      <c r="K91" s="1023"/>
      <c r="L91" s="1023"/>
      <c r="N91" s="1096"/>
    </row>
    <row r="92" spans="1:14" s="1009" customFormat="1" ht="21.75">
      <c r="A92" s="1483" t="s">
        <v>176</v>
      </c>
      <c r="B92" s="1483" t="s">
        <v>177</v>
      </c>
      <c r="C92" s="1483" t="s">
        <v>178</v>
      </c>
      <c r="D92" s="1027" t="s">
        <v>179</v>
      </c>
      <c r="E92" s="1349" t="s">
        <v>180</v>
      </c>
      <c r="F92" s="1350"/>
      <c r="G92" s="1350"/>
      <c r="H92" s="1350"/>
      <c r="I92" s="1351"/>
      <c r="J92" s="1487" t="s">
        <v>847</v>
      </c>
      <c r="K92" s="1483" t="s">
        <v>181</v>
      </c>
      <c r="L92" s="1027" t="s">
        <v>182</v>
      </c>
      <c r="N92" s="1096"/>
    </row>
    <row r="93" spans="1:14" s="1009" customFormat="1" ht="21.75">
      <c r="A93" s="1484"/>
      <c r="B93" s="1484"/>
      <c r="C93" s="1484"/>
      <c r="D93" s="1029" t="s">
        <v>183</v>
      </c>
      <c r="E93" s="1030" t="s">
        <v>890</v>
      </c>
      <c r="F93" s="1031" t="s">
        <v>838</v>
      </c>
      <c r="G93" s="1031" t="s">
        <v>891</v>
      </c>
      <c r="H93" s="1031" t="s">
        <v>889</v>
      </c>
      <c r="I93" s="1031" t="s">
        <v>889</v>
      </c>
      <c r="J93" s="1488"/>
      <c r="K93" s="1484"/>
      <c r="L93" s="1029" t="s">
        <v>184</v>
      </c>
      <c r="N93" s="1096"/>
    </row>
    <row r="94" spans="1:14" s="1009" customFormat="1" ht="87">
      <c r="A94" s="296" t="s">
        <v>503</v>
      </c>
      <c r="B94" s="1088" t="s">
        <v>641</v>
      </c>
      <c r="C94" s="1089" t="s">
        <v>642</v>
      </c>
      <c r="D94" s="1090" t="s">
        <v>643</v>
      </c>
      <c r="E94" s="1122">
        <v>20000</v>
      </c>
      <c r="F94" s="1122">
        <v>20000</v>
      </c>
      <c r="G94" s="1140">
        <v>20000</v>
      </c>
      <c r="H94" s="1140">
        <v>20000</v>
      </c>
      <c r="I94" s="1140">
        <v>20000</v>
      </c>
      <c r="J94" s="1137" t="s">
        <v>883</v>
      </c>
      <c r="K94" s="1094" t="s">
        <v>644</v>
      </c>
      <c r="L94" s="1087" t="s">
        <v>654</v>
      </c>
      <c r="N94" s="1096"/>
    </row>
    <row r="95" spans="1:14" s="1009" customFormat="1" ht="87">
      <c r="A95" s="296" t="s">
        <v>504</v>
      </c>
      <c r="B95" s="1088" t="s">
        <v>736</v>
      </c>
      <c r="C95" s="1089" t="s">
        <v>645</v>
      </c>
      <c r="D95" s="1090" t="s">
        <v>646</v>
      </c>
      <c r="E95" s="1140">
        <v>10000</v>
      </c>
      <c r="F95" s="1140">
        <v>10000</v>
      </c>
      <c r="G95" s="1140">
        <v>10000</v>
      </c>
      <c r="H95" s="1140">
        <v>10000</v>
      </c>
      <c r="I95" s="1140">
        <v>10000</v>
      </c>
      <c r="J95" s="1137" t="s">
        <v>883</v>
      </c>
      <c r="K95" s="1094" t="s">
        <v>647</v>
      </c>
      <c r="L95" s="1087" t="s">
        <v>654</v>
      </c>
      <c r="N95" s="1096"/>
    </row>
    <row r="96" spans="1:14" s="1009" customFormat="1" ht="87">
      <c r="A96" s="296" t="s">
        <v>505</v>
      </c>
      <c r="B96" s="1088" t="s">
        <v>648</v>
      </c>
      <c r="C96" s="1089" t="s">
        <v>649</v>
      </c>
      <c r="D96" s="1090" t="s">
        <v>646</v>
      </c>
      <c r="E96" s="1122">
        <v>20000</v>
      </c>
      <c r="F96" s="1122">
        <v>20000</v>
      </c>
      <c r="G96" s="1122">
        <v>20000</v>
      </c>
      <c r="H96" s="1122">
        <v>20000</v>
      </c>
      <c r="I96" s="1122">
        <v>20000</v>
      </c>
      <c r="J96" s="1137" t="s">
        <v>883</v>
      </c>
      <c r="K96" s="1090" t="s">
        <v>650</v>
      </c>
      <c r="L96" s="1087" t="s">
        <v>654</v>
      </c>
      <c r="M96" s="1095">
        <v>162</v>
      </c>
      <c r="N96" s="1096">
        <v>123</v>
      </c>
    </row>
    <row r="97" spans="1:14" s="1009" customFormat="1" ht="65.25">
      <c r="A97" s="296" t="s">
        <v>506</v>
      </c>
      <c r="B97" s="291" t="s">
        <v>1529</v>
      </c>
      <c r="C97" s="1089" t="s">
        <v>714</v>
      </c>
      <c r="D97" s="293" t="s">
        <v>627</v>
      </c>
      <c r="E97" s="1152" t="s">
        <v>1162</v>
      </c>
      <c r="F97" s="1152" t="s">
        <v>1162</v>
      </c>
      <c r="G97" s="1122">
        <v>50000</v>
      </c>
      <c r="H97" s="1122">
        <v>50000</v>
      </c>
      <c r="I97" s="1122">
        <v>50000</v>
      </c>
      <c r="J97" s="1182" t="s">
        <v>1530</v>
      </c>
      <c r="K97" s="1090" t="s">
        <v>715</v>
      </c>
      <c r="L97" s="1087" t="s">
        <v>654</v>
      </c>
      <c r="N97" s="1096"/>
    </row>
    <row r="98" spans="1:14" s="1009" customFormat="1" ht="21.75">
      <c r="A98" s="1110"/>
      <c r="B98" s="1111"/>
      <c r="C98" s="1099"/>
      <c r="D98" s="1112"/>
      <c r="E98" s="1135"/>
      <c r="F98" s="1135"/>
      <c r="G98" s="1135"/>
      <c r="H98" s="1135"/>
      <c r="I98" s="1135"/>
      <c r="J98" s="1135"/>
      <c r="K98" s="1112"/>
      <c r="L98" s="1110"/>
      <c r="N98" s="1096"/>
    </row>
    <row r="99" spans="1:14" s="1009" customFormat="1" ht="21.75">
      <c r="A99" s="1110"/>
      <c r="B99" s="1111"/>
      <c r="C99" s="1099"/>
      <c r="D99" s="1112"/>
      <c r="E99" s="1135"/>
      <c r="F99" s="1135"/>
      <c r="G99" s="1135"/>
      <c r="H99" s="1135"/>
      <c r="I99" s="1135"/>
      <c r="J99" s="1135"/>
      <c r="K99" s="1112"/>
      <c r="L99" s="1110"/>
      <c r="N99" s="1096"/>
    </row>
    <row r="100" spans="1:14" s="1009" customFormat="1" ht="21.75">
      <c r="A100" s="1110"/>
      <c r="B100" s="1111"/>
      <c r="C100" s="1099"/>
      <c r="D100" s="1112"/>
      <c r="E100" s="1135"/>
      <c r="F100" s="1135"/>
      <c r="G100" s="1135"/>
      <c r="H100" s="1135"/>
      <c r="I100" s="1135"/>
      <c r="J100" s="1135"/>
      <c r="K100" s="1112"/>
      <c r="L100" s="1110"/>
      <c r="N100" s="1096"/>
    </row>
    <row r="101" spans="1:14" s="1009" customFormat="1" ht="21.75">
      <c r="A101" s="1110"/>
      <c r="B101" s="1111"/>
      <c r="C101" s="1099"/>
      <c r="D101" s="1112"/>
      <c r="E101" s="1135"/>
      <c r="F101" s="1135"/>
      <c r="G101" s="1135"/>
      <c r="H101" s="1135"/>
      <c r="I101" s="1135"/>
      <c r="J101" s="1135"/>
      <c r="K101" s="1112"/>
      <c r="L101" s="457" t="s">
        <v>1426</v>
      </c>
      <c r="N101" s="1096"/>
    </row>
    <row r="102" spans="1:14" s="1009" customFormat="1" ht="21.75">
      <c r="A102" s="1022" t="s">
        <v>437</v>
      </c>
      <c r="B102" s="1022"/>
      <c r="C102" s="1023"/>
      <c r="D102" s="1023"/>
      <c r="E102" s="1024"/>
      <c r="F102" s="1024"/>
      <c r="G102" s="1024"/>
      <c r="H102" s="1024"/>
      <c r="I102" s="1024"/>
      <c r="J102" s="1024"/>
      <c r="K102" s="1023"/>
      <c r="L102" s="1017" t="s">
        <v>1382</v>
      </c>
      <c r="N102" s="1096"/>
    </row>
    <row r="103" spans="1:14" s="1022" customFormat="1" ht="21.75">
      <c r="A103" s="1022" t="s">
        <v>1033</v>
      </c>
      <c r="C103" s="1023"/>
      <c r="D103" s="1023"/>
      <c r="E103" s="1024"/>
      <c r="F103" s="1024"/>
      <c r="G103" s="1024"/>
      <c r="H103" s="1024"/>
      <c r="I103" s="1024"/>
      <c r="J103" s="1024"/>
      <c r="K103" s="1023"/>
      <c r="L103" s="1023"/>
      <c r="N103" s="1096"/>
    </row>
    <row r="104" spans="1:14" s="1009" customFormat="1" ht="21.75">
      <c r="A104" s="1483" t="s">
        <v>176</v>
      </c>
      <c r="B104" s="1483" t="s">
        <v>177</v>
      </c>
      <c r="C104" s="1483" t="s">
        <v>178</v>
      </c>
      <c r="D104" s="1027" t="s">
        <v>179</v>
      </c>
      <c r="E104" s="1349" t="s">
        <v>180</v>
      </c>
      <c r="F104" s="1350"/>
      <c r="G104" s="1350"/>
      <c r="H104" s="1350"/>
      <c r="I104" s="1351"/>
      <c r="J104" s="1487" t="s">
        <v>847</v>
      </c>
      <c r="K104" s="1483" t="s">
        <v>181</v>
      </c>
      <c r="L104" s="1027" t="s">
        <v>182</v>
      </c>
      <c r="N104" s="1096"/>
    </row>
    <row r="105" spans="1:14" s="1009" customFormat="1" ht="21.75">
      <c r="A105" s="1484"/>
      <c r="B105" s="1484"/>
      <c r="C105" s="1484"/>
      <c r="D105" s="1029" t="s">
        <v>183</v>
      </c>
      <c r="E105" s="1030" t="s">
        <v>890</v>
      </c>
      <c r="F105" s="1031" t="s">
        <v>838</v>
      </c>
      <c r="G105" s="1031" t="s">
        <v>891</v>
      </c>
      <c r="H105" s="1031" t="s">
        <v>889</v>
      </c>
      <c r="I105" s="1031" t="s">
        <v>889</v>
      </c>
      <c r="J105" s="1488"/>
      <c r="K105" s="1484"/>
      <c r="L105" s="1029" t="s">
        <v>184</v>
      </c>
      <c r="N105" s="1096"/>
    </row>
    <row r="106" spans="1:14" s="1009" customFormat="1" ht="108.75">
      <c r="A106" s="296" t="s">
        <v>507</v>
      </c>
      <c r="B106" s="1088" t="s">
        <v>716</v>
      </c>
      <c r="C106" s="1089" t="s">
        <v>717</v>
      </c>
      <c r="D106" s="1090" t="s">
        <v>643</v>
      </c>
      <c r="E106" s="1122">
        <v>20000</v>
      </c>
      <c r="F106" s="1122">
        <v>20000</v>
      </c>
      <c r="G106" s="1122">
        <v>20000</v>
      </c>
      <c r="H106" s="1122">
        <v>20000</v>
      </c>
      <c r="I106" s="1122">
        <v>20000</v>
      </c>
      <c r="J106" s="1122" t="s">
        <v>883</v>
      </c>
      <c r="K106" s="1089" t="s">
        <v>718</v>
      </c>
      <c r="L106" s="1087" t="s">
        <v>654</v>
      </c>
      <c r="N106" s="1096"/>
    </row>
    <row r="107" spans="1:14" s="1009" customFormat="1" ht="239.25">
      <c r="A107" s="296" t="s">
        <v>508</v>
      </c>
      <c r="B107" s="1088" t="s">
        <v>719</v>
      </c>
      <c r="C107" s="1089" t="s">
        <v>722</v>
      </c>
      <c r="D107" s="1090" t="s">
        <v>720</v>
      </c>
      <c r="E107" s="1122">
        <v>30000</v>
      </c>
      <c r="F107" s="1122">
        <v>30000</v>
      </c>
      <c r="G107" s="1122">
        <v>30000</v>
      </c>
      <c r="H107" s="1122">
        <v>30000</v>
      </c>
      <c r="I107" s="1122">
        <v>30000</v>
      </c>
      <c r="J107" s="1122" t="s">
        <v>883</v>
      </c>
      <c r="K107" s="1089" t="s">
        <v>721</v>
      </c>
      <c r="L107" s="1087" t="s">
        <v>654</v>
      </c>
      <c r="M107" s="1095">
        <v>163</v>
      </c>
      <c r="N107" s="1096"/>
    </row>
    <row r="108" spans="1:14" s="1009" customFormat="1" ht="21.75">
      <c r="A108" s="1110"/>
      <c r="B108" s="1111"/>
      <c r="C108" s="1099"/>
      <c r="D108" s="1112"/>
      <c r="E108" s="1135"/>
      <c r="F108" s="1135"/>
      <c r="G108" s="1135"/>
      <c r="H108" s="1135"/>
      <c r="I108" s="1135"/>
      <c r="J108" s="1135"/>
      <c r="K108" s="1099"/>
      <c r="L108" s="1110"/>
      <c r="M108" s="1095"/>
      <c r="N108" s="1096"/>
    </row>
    <row r="109" spans="1:14" s="1009" customFormat="1" ht="21.75">
      <c r="A109" s="1110"/>
      <c r="B109" s="1111"/>
      <c r="C109" s="1099"/>
      <c r="D109" s="1112"/>
      <c r="E109" s="1135"/>
      <c r="F109" s="1135"/>
      <c r="G109" s="1135"/>
      <c r="H109" s="1135"/>
      <c r="I109" s="1135"/>
      <c r="J109" s="1135"/>
      <c r="K109" s="1099"/>
      <c r="L109" s="1110"/>
      <c r="M109" s="1095"/>
      <c r="N109" s="1096"/>
    </row>
    <row r="110" spans="1:14" s="1009" customFormat="1" ht="21.75">
      <c r="A110" s="1022" t="s">
        <v>437</v>
      </c>
      <c r="B110" s="1022"/>
      <c r="C110" s="1023"/>
      <c r="D110" s="1023"/>
      <c r="E110" s="1024"/>
      <c r="F110" s="1024"/>
      <c r="G110" s="1024"/>
      <c r="H110" s="1024"/>
      <c r="I110" s="1024"/>
      <c r="J110" s="1024"/>
      <c r="K110" s="1023"/>
      <c r="L110" s="457" t="s">
        <v>1427</v>
      </c>
      <c r="N110" s="1096"/>
    </row>
    <row r="111" spans="1:14" s="1022" customFormat="1" ht="21.75">
      <c r="A111" s="1022" t="s">
        <v>1033</v>
      </c>
      <c r="C111" s="1023"/>
      <c r="D111" s="1023"/>
      <c r="E111" s="1024"/>
      <c r="F111" s="1024"/>
      <c r="G111" s="1024"/>
      <c r="H111" s="1024"/>
      <c r="I111" s="1024"/>
      <c r="J111" s="1024"/>
      <c r="K111" s="1023"/>
      <c r="L111" s="1017" t="s">
        <v>1382</v>
      </c>
      <c r="N111" s="1096"/>
    </row>
    <row r="112" spans="1:14" s="1009" customFormat="1" ht="21.75">
      <c r="A112" s="1483" t="s">
        <v>176</v>
      </c>
      <c r="B112" s="1483" t="s">
        <v>177</v>
      </c>
      <c r="C112" s="1026" t="s">
        <v>178</v>
      </c>
      <c r="D112" s="1027" t="s">
        <v>179</v>
      </c>
      <c r="E112" s="1349" t="s">
        <v>180</v>
      </c>
      <c r="F112" s="1350"/>
      <c r="G112" s="1350"/>
      <c r="H112" s="1350"/>
      <c r="I112" s="1351"/>
      <c r="J112" s="1487" t="s">
        <v>847</v>
      </c>
      <c r="K112" s="1483" t="s">
        <v>181</v>
      </c>
      <c r="L112" s="1027" t="s">
        <v>182</v>
      </c>
      <c r="N112" s="1096"/>
    </row>
    <row r="113" spans="1:14" s="1009" customFormat="1" ht="21.75">
      <c r="A113" s="1484"/>
      <c r="B113" s="1484"/>
      <c r="C113" s="1056"/>
      <c r="D113" s="1029" t="s">
        <v>183</v>
      </c>
      <c r="E113" s="1030" t="s">
        <v>890</v>
      </c>
      <c r="F113" s="1031" t="s">
        <v>838</v>
      </c>
      <c r="G113" s="1031" t="s">
        <v>891</v>
      </c>
      <c r="H113" s="1031" t="s">
        <v>889</v>
      </c>
      <c r="I113" s="1031" t="s">
        <v>919</v>
      </c>
      <c r="J113" s="1488"/>
      <c r="K113" s="1484"/>
      <c r="L113" s="1029" t="s">
        <v>184</v>
      </c>
      <c r="N113" s="1096"/>
    </row>
    <row r="114" spans="1:14" s="1009" customFormat="1" ht="152.25">
      <c r="A114" s="296" t="s">
        <v>509</v>
      </c>
      <c r="B114" s="1088" t="s">
        <v>774</v>
      </c>
      <c r="C114" s="1089" t="s">
        <v>775</v>
      </c>
      <c r="D114" s="1090" t="s">
        <v>776</v>
      </c>
      <c r="E114" s="1122">
        <v>60000</v>
      </c>
      <c r="F114" s="1122">
        <v>60000</v>
      </c>
      <c r="G114" s="1122">
        <v>60000</v>
      </c>
      <c r="H114" s="1122">
        <v>60000</v>
      </c>
      <c r="I114" s="1122">
        <v>60000</v>
      </c>
      <c r="J114" s="1122" t="s">
        <v>883</v>
      </c>
      <c r="K114" s="1089" t="s">
        <v>777</v>
      </c>
      <c r="L114" s="1087" t="s">
        <v>654</v>
      </c>
      <c r="N114" s="1096"/>
    </row>
    <row r="115" spans="1:14" s="1009" customFormat="1" ht="93" customHeight="1">
      <c r="A115" s="296" t="s">
        <v>510</v>
      </c>
      <c r="B115" s="291" t="s">
        <v>1531</v>
      </c>
      <c r="C115" s="446" t="s">
        <v>1532</v>
      </c>
      <c r="D115" s="293" t="s">
        <v>1533</v>
      </c>
      <c r="E115" s="1152" t="s">
        <v>1162</v>
      </c>
      <c r="F115" s="1152" t="s">
        <v>1162</v>
      </c>
      <c r="G115" s="1122">
        <v>50000</v>
      </c>
      <c r="H115" s="1122">
        <v>50000</v>
      </c>
      <c r="I115" s="1122">
        <v>50000</v>
      </c>
      <c r="J115" s="1183" t="s">
        <v>1535</v>
      </c>
      <c r="K115" s="446" t="s">
        <v>1534</v>
      </c>
      <c r="L115" s="1087" t="s">
        <v>654</v>
      </c>
      <c r="N115" s="1096"/>
    </row>
    <row r="116" spans="1:14" s="1022" customFormat="1" ht="130.5">
      <c r="A116" s="296" t="s">
        <v>511</v>
      </c>
      <c r="B116" s="1088" t="s">
        <v>830</v>
      </c>
      <c r="C116" s="1089" t="s">
        <v>831</v>
      </c>
      <c r="D116" s="1090" t="s">
        <v>832</v>
      </c>
      <c r="E116" s="1122">
        <v>150000</v>
      </c>
      <c r="F116" s="1122">
        <v>150000</v>
      </c>
      <c r="G116" s="1122">
        <v>150000</v>
      </c>
      <c r="H116" s="1122">
        <v>150000</v>
      </c>
      <c r="I116" s="1122">
        <v>150000</v>
      </c>
      <c r="J116" s="1122" t="s">
        <v>883</v>
      </c>
      <c r="K116" s="1089" t="s">
        <v>833</v>
      </c>
      <c r="L116" s="1087" t="s">
        <v>654</v>
      </c>
      <c r="M116" s="1095">
        <v>164</v>
      </c>
      <c r="N116" s="1096"/>
    </row>
    <row r="117" spans="1:14" s="1022" customFormat="1" ht="21.75">
      <c r="A117" s="167"/>
      <c r="B117" s="1111"/>
      <c r="C117" s="1099"/>
      <c r="D117" s="1112"/>
      <c r="E117" s="1135"/>
      <c r="F117" s="1135"/>
      <c r="G117" s="1135"/>
      <c r="H117" s="1135"/>
      <c r="I117" s="1135"/>
      <c r="J117" s="1135"/>
      <c r="K117" s="1099"/>
      <c r="L117" s="1110"/>
      <c r="M117" s="1095"/>
      <c r="N117" s="1096"/>
    </row>
    <row r="118" spans="1:14" s="1009" customFormat="1" ht="21.75">
      <c r="A118" s="1110"/>
      <c r="B118" s="1111"/>
      <c r="C118" s="1099"/>
      <c r="D118" s="1112"/>
      <c r="E118" s="1135"/>
      <c r="F118" s="1135"/>
      <c r="G118" s="1135"/>
      <c r="H118" s="1135"/>
      <c r="I118" s="1135"/>
      <c r="J118" s="1135"/>
      <c r="K118" s="1099"/>
      <c r="L118" s="457" t="s">
        <v>1428</v>
      </c>
      <c r="N118" s="1096"/>
    </row>
    <row r="119" spans="1:14" s="1009" customFormat="1" ht="22.5" customHeight="1">
      <c r="A119" s="1022" t="s">
        <v>437</v>
      </c>
      <c r="B119" s="1022"/>
      <c r="C119" s="1023"/>
      <c r="D119" s="1023"/>
      <c r="E119" s="1024"/>
      <c r="F119" s="1024"/>
      <c r="G119" s="1024"/>
      <c r="H119" s="1024"/>
      <c r="I119" s="1024"/>
      <c r="J119" s="1024"/>
      <c r="K119" s="1023"/>
      <c r="L119" s="1017" t="s">
        <v>1382</v>
      </c>
      <c r="M119" s="1141"/>
      <c r="N119" s="1096"/>
    </row>
    <row r="120" spans="1:14" s="1022" customFormat="1" ht="21.75">
      <c r="A120" s="1022" t="s">
        <v>1033</v>
      </c>
      <c r="C120" s="1023"/>
      <c r="D120" s="1023"/>
      <c r="E120" s="1024"/>
      <c r="F120" s="1024"/>
      <c r="G120" s="1024"/>
      <c r="H120" s="1024"/>
      <c r="I120" s="1024"/>
      <c r="J120" s="1024"/>
      <c r="K120" s="1023"/>
      <c r="L120" s="1023"/>
      <c r="N120" s="1096"/>
    </row>
    <row r="121" spans="1:14" s="1009" customFormat="1" ht="23.25" customHeight="1">
      <c r="A121" s="1142" t="s">
        <v>176</v>
      </c>
      <c r="B121" s="1142" t="s">
        <v>177</v>
      </c>
      <c r="C121" s="1142" t="s">
        <v>178</v>
      </c>
      <c r="D121" s="1027" t="s">
        <v>179</v>
      </c>
      <c r="E121" s="1349" t="s">
        <v>180</v>
      </c>
      <c r="F121" s="1350"/>
      <c r="G121" s="1350"/>
      <c r="H121" s="1350"/>
      <c r="I121" s="1351"/>
      <c r="J121" s="1143" t="s">
        <v>847</v>
      </c>
      <c r="K121" s="1142" t="s">
        <v>181</v>
      </c>
      <c r="L121" s="1027" t="s">
        <v>182</v>
      </c>
      <c r="M121" s="1141"/>
      <c r="N121" s="1096"/>
    </row>
    <row r="122" spans="1:14" s="1009" customFormat="1" ht="23.25" customHeight="1">
      <c r="A122" s="1144"/>
      <c r="B122" s="1144"/>
      <c r="C122" s="1144"/>
      <c r="D122" s="1029" t="s">
        <v>183</v>
      </c>
      <c r="E122" s="1030" t="s">
        <v>890</v>
      </c>
      <c r="F122" s="1031" t="s">
        <v>838</v>
      </c>
      <c r="G122" s="1031" t="s">
        <v>891</v>
      </c>
      <c r="H122" s="1031" t="s">
        <v>889</v>
      </c>
      <c r="I122" s="1031" t="s">
        <v>919</v>
      </c>
      <c r="J122" s="1145"/>
      <c r="K122" s="1144"/>
      <c r="L122" s="1029" t="s">
        <v>184</v>
      </c>
      <c r="M122" s="1141"/>
      <c r="N122" s="1096"/>
    </row>
    <row r="123" spans="1:14" s="1009" customFormat="1" ht="61.5" customHeight="1">
      <c r="A123" s="490" t="s">
        <v>512</v>
      </c>
      <c r="B123" s="291" t="s">
        <v>834</v>
      </c>
      <c r="C123" s="1089" t="s">
        <v>835</v>
      </c>
      <c r="D123" s="1089" t="s">
        <v>836</v>
      </c>
      <c r="E123" s="1146">
        <v>50000</v>
      </c>
      <c r="F123" s="1146">
        <v>50000</v>
      </c>
      <c r="G123" s="1146">
        <v>50000</v>
      </c>
      <c r="H123" s="1146">
        <v>50000</v>
      </c>
      <c r="I123" s="1146">
        <v>50000</v>
      </c>
      <c r="J123" s="1122" t="s">
        <v>883</v>
      </c>
      <c r="K123" s="1089" t="s">
        <v>837</v>
      </c>
      <c r="L123" s="1087" t="s">
        <v>654</v>
      </c>
      <c r="M123" s="1141"/>
      <c r="N123" s="1096"/>
    </row>
    <row r="124" spans="1:14" s="1009" customFormat="1" ht="81.75" customHeight="1">
      <c r="A124" s="490" t="s">
        <v>513</v>
      </c>
      <c r="B124" s="291" t="s">
        <v>1536</v>
      </c>
      <c r="C124" s="446" t="s">
        <v>1537</v>
      </c>
      <c r="D124" s="446" t="s">
        <v>1533</v>
      </c>
      <c r="E124" s="1152" t="s">
        <v>1162</v>
      </c>
      <c r="F124" s="1152" t="s">
        <v>1162</v>
      </c>
      <c r="G124" s="1146">
        <v>15000</v>
      </c>
      <c r="H124" s="1146">
        <v>15000</v>
      </c>
      <c r="I124" s="1146">
        <v>15000</v>
      </c>
      <c r="J124" s="1183" t="s">
        <v>1539</v>
      </c>
      <c r="K124" s="446" t="s">
        <v>1538</v>
      </c>
      <c r="L124" s="1087" t="s">
        <v>654</v>
      </c>
      <c r="M124" s="1141"/>
      <c r="N124" s="1096"/>
    </row>
    <row r="125" spans="1:14" s="1009" customFormat="1" ht="105.75" customHeight="1">
      <c r="A125" s="490" t="s">
        <v>514</v>
      </c>
      <c r="B125" s="1088" t="s">
        <v>1235</v>
      </c>
      <c r="C125" s="446" t="s">
        <v>1233</v>
      </c>
      <c r="D125" s="1147" t="s">
        <v>1234</v>
      </c>
      <c r="E125" s="1091">
        <v>10600</v>
      </c>
      <c r="F125" s="1091">
        <v>10600</v>
      </c>
      <c r="G125" s="1091">
        <v>10600</v>
      </c>
      <c r="H125" s="1091">
        <v>10600</v>
      </c>
      <c r="I125" s="1091">
        <v>10600</v>
      </c>
      <c r="J125" s="1148" t="s">
        <v>1236</v>
      </c>
      <c r="K125" s="1149" t="s">
        <v>1237</v>
      </c>
      <c r="L125" s="1087" t="s">
        <v>861</v>
      </c>
      <c r="M125" s="1141"/>
      <c r="N125" s="1096"/>
    </row>
    <row r="126" spans="1:14" s="1009" customFormat="1" ht="142.5" customHeight="1">
      <c r="A126" s="490" t="s">
        <v>515</v>
      </c>
      <c r="B126" s="1088" t="s">
        <v>1241</v>
      </c>
      <c r="C126" s="1089" t="s">
        <v>1238</v>
      </c>
      <c r="D126" s="1147" t="s">
        <v>1234</v>
      </c>
      <c r="E126" s="1091">
        <v>10600</v>
      </c>
      <c r="F126" s="1091">
        <v>10600</v>
      </c>
      <c r="G126" s="1091">
        <v>10600</v>
      </c>
      <c r="H126" s="1091">
        <v>10600</v>
      </c>
      <c r="I126" s="1091">
        <v>10600</v>
      </c>
      <c r="J126" s="1148" t="s">
        <v>1239</v>
      </c>
      <c r="K126" s="1149" t="s">
        <v>1240</v>
      </c>
      <c r="L126" s="1087" t="s">
        <v>861</v>
      </c>
      <c r="M126" s="1141"/>
      <c r="N126" s="1096"/>
    </row>
    <row r="127" spans="1:14" s="1009" customFormat="1" ht="22.5" customHeight="1">
      <c r="A127" s="1022" t="s">
        <v>437</v>
      </c>
      <c r="B127" s="1022"/>
      <c r="C127" s="1023"/>
      <c r="D127" s="1023"/>
      <c r="E127" s="1024"/>
      <c r="F127" s="1024"/>
      <c r="G127" s="1024"/>
      <c r="H127" s="1024"/>
      <c r="I127" s="1024"/>
      <c r="J127" s="1024"/>
      <c r="K127" s="1023"/>
      <c r="L127" s="457" t="s">
        <v>1429</v>
      </c>
      <c r="M127" s="1141"/>
      <c r="N127" s="1096"/>
    </row>
    <row r="128" spans="1:14" s="1022" customFormat="1" ht="21.75">
      <c r="A128" s="1022" t="s">
        <v>1033</v>
      </c>
      <c r="C128" s="1023"/>
      <c r="D128" s="1023"/>
      <c r="E128" s="1024"/>
      <c r="F128" s="1024"/>
      <c r="G128" s="1024"/>
      <c r="H128" s="1024"/>
      <c r="I128" s="1024"/>
      <c r="J128" s="1024"/>
      <c r="K128" s="1023"/>
      <c r="L128" s="1017" t="s">
        <v>1382</v>
      </c>
      <c r="N128" s="1096"/>
    </row>
    <row r="129" spans="1:14" s="1009" customFormat="1" ht="23.25" customHeight="1">
      <c r="A129" s="1142" t="s">
        <v>176</v>
      </c>
      <c r="B129" s="1142" t="s">
        <v>177</v>
      </c>
      <c r="C129" s="1142" t="s">
        <v>178</v>
      </c>
      <c r="D129" s="1027" t="s">
        <v>179</v>
      </c>
      <c r="E129" s="1349" t="s">
        <v>180</v>
      </c>
      <c r="F129" s="1350"/>
      <c r="G129" s="1350"/>
      <c r="H129" s="1350"/>
      <c r="I129" s="1351"/>
      <c r="J129" s="1143" t="s">
        <v>847</v>
      </c>
      <c r="K129" s="1142" t="s">
        <v>181</v>
      </c>
      <c r="L129" s="1027" t="s">
        <v>182</v>
      </c>
      <c r="M129" s="1141"/>
      <c r="N129" s="1096"/>
    </row>
    <row r="130" spans="1:14" s="1009" customFormat="1" ht="23.25" customHeight="1">
      <c r="A130" s="1144"/>
      <c r="B130" s="1144"/>
      <c r="C130" s="1144"/>
      <c r="D130" s="1029" t="s">
        <v>183</v>
      </c>
      <c r="E130" s="1030" t="s">
        <v>890</v>
      </c>
      <c r="F130" s="1031" t="s">
        <v>838</v>
      </c>
      <c r="G130" s="1031" t="s">
        <v>891</v>
      </c>
      <c r="H130" s="1031" t="s">
        <v>889</v>
      </c>
      <c r="I130" s="1031" t="s">
        <v>919</v>
      </c>
      <c r="J130" s="1145"/>
      <c r="K130" s="1144"/>
      <c r="L130" s="1029" t="s">
        <v>184</v>
      </c>
      <c r="M130" s="1141"/>
      <c r="N130" s="1096"/>
    </row>
    <row r="131" spans="1:14" s="1009" customFormat="1" ht="138" customHeight="1">
      <c r="A131" s="490" t="s">
        <v>516</v>
      </c>
      <c r="B131" s="1088" t="s">
        <v>1248</v>
      </c>
      <c r="C131" s="1089" t="s">
        <v>1252</v>
      </c>
      <c r="D131" s="1147" t="s">
        <v>1249</v>
      </c>
      <c r="E131" s="1152" t="s">
        <v>1162</v>
      </c>
      <c r="F131" s="1091">
        <v>20000</v>
      </c>
      <c r="G131" s="1091">
        <v>20000</v>
      </c>
      <c r="H131" s="1091">
        <v>20000</v>
      </c>
      <c r="I131" s="1153">
        <v>20000</v>
      </c>
      <c r="J131" s="1148" t="s">
        <v>1250</v>
      </c>
      <c r="K131" s="1147" t="s">
        <v>1251</v>
      </c>
      <c r="L131" s="1087" t="s">
        <v>861</v>
      </c>
      <c r="M131" s="1141"/>
      <c r="N131" s="1096"/>
    </row>
    <row r="132" spans="1:14" s="1009" customFormat="1" ht="138" customHeight="1">
      <c r="A132" s="490" t="s">
        <v>517</v>
      </c>
      <c r="B132" s="1088" t="s">
        <v>1257</v>
      </c>
      <c r="C132" s="1089" t="s">
        <v>1258</v>
      </c>
      <c r="D132" s="1147" t="s">
        <v>1259</v>
      </c>
      <c r="E132" s="1152" t="s">
        <v>1162</v>
      </c>
      <c r="F132" s="1091">
        <v>30000</v>
      </c>
      <c r="G132" s="1091">
        <v>30000</v>
      </c>
      <c r="H132" s="1091">
        <v>30000</v>
      </c>
      <c r="I132" s="1153">
        <v>30000</v>
      </c>
      <c r="J132" s="1148" t="s">
        <v>1255</v>
      </c>
      <c r="K132" s="1147" t="s">
        <v>1260</v>
      </c>
      <c r="L132" s="1087" t="s">
        <v>861</v>
      </c>
      <c r="M132" s="1141"/>
      <c r="N132" s="1096"/>
    </row>
    <row r="133" spans="1:14" s="1009" customFormat="1" ht="123" customHeight="1">
      <c r="A133" s="490" t="s">
        <v>518</v>
      </c>
      <c r="B133" s="1088" t="s">
        <v>1253</v>
      </c>
      <c r="C133" s="1089" t="s">
        <v>1254</v>
      </c>
      <c r="D133" s="1147" t="s">
        <v>1230</v>
      </c>
      <c r="E133" s="1152" t="s">
        <v>1162</v>
      </c>
      <c r="F133" s="1091">
        <v>20000</v>
      </c>
      <c r="G133" s="1091">
        <v>20000</v>
      </c>
      <c r="H133" s="1091">
        <v>20000</v>
      </c>
      <c r="I133" s="1153">
        <v>20000</v>
      </c>
      <c r="J133" s="1148" t="s">
        <v>1255</v>
      </c>
      <c r="K133" s="1147" t="s">
        <v>1256</v>
      </c>
      <c r="L133" s="1087" t="s">
        <v>861</v>
      </c>
      <c r="M133" s="1141"/>
      <c r="N133" s="1096"/>
    </row>
    <row r="134" spans="1:14" s="1009" customFormat="1" ht="22.5" customHeight="1">
      <c r="A134" s="1022" t="s">
        <v>437</v>
      </c>
      <c r="B134" s="1022"/>
      <c r="C134" s="1023"/>
      <c r="D134" s="1023"/>
      <c r="E134" s="1024"/>
      <c r="F134" s="1024"/>
      <c r="G134" s="1024"/>
      <c r="H134" s="1024"/>
      <c r="I134" s="1024"/>
      <c r="J134" s="1024"/>
      <c r="K134" s="1023"/>
      <c r="L134" s="457" t="s">
        <v>1430</v>
      </c>
      <c r="M134" s="1141"/>
      <c r="N134" s="1096"/>
    </row>
    <row r="135" spans="1:14" s="1022" customFormat="1" ht="21.75">
      <c r="A135" s="1022" t="s">
        <v>1033</v>
      </c>
      <c r="C135" s="1023"/>
      <c r="D135" s="1023"/>
      <c r="E135" s="1024"/>
      <c r="F135" s="1024"/>
      <c r="G135" s="1024"/>
      <c r="H135" s="1024"/>
      <c r="I135" s="1024"/>
      <c r="J135" s="1024"/>
      <c r="K135" s="1023"/>
      <c r="L135" s="1017" t="s">
        <v>1382</v>
      </c>
      <c r="N135" s="1096"/>
    </row>
    <row r="136" spans="1:14" s="1009" customFormat="1" ht="23.25" customHeight="1">
      <c r="A136" s="1142" t="s">
        <v>176</v>
      </c>
      <c r="B136" s="1142" t="s">
        <v>177</v>
      </c>
      <c r="C136" s="1142" t="s">
        <v>178</v>
      </c>
      <c r="D136" s="1027" t="s">
        <v>179</v>
      </c>
      <c r="E136" s="1349" t="s">
        <v>180</v>
      </c>
      <c r="F136" s="1350"/>
      <c r="G136" s="1350"/>
      <c r="H136" s="1350"/>
      <c r="I136" s="1351"/>
      <c r="J136" s="1143" t="s">
        <v>847</v>
      </c>
      <c r="K136" s="1142" t="s">
        <v>181</v>
      </c>
      <c r="L136" s="1027" t="s">
        <v>182</v>
      </c>
      <c r="M136" s="1141"/>
      <c r="N136" s="1096"/>
    </row>
    <row r="137" spans="1:14" s="1009" customFormat="1" ht="23.25" customHeight="1">
      <c r="A137" s="1144"/>
      <c r="B137" s="1144"/>
      <c r="C137" s="1144"/>
      <c r="D137" s="1029" t="s">
        <v>183</v>
      </c>
      <c r="E137" s="1030" t="s">
        <v>890</v>
      </c>
      <c r="F137" s="1031" t="s">
        <v>838</v>
      </c>
      <c r="G137" s="1031" t="s">
        <v>891</v>
      </c>
      <c r="H137" s="1031" t="s">
        <v>889</v>
      </c>
      <c r="I137" s="1031" t="s">
        <v>919</v>
      </c>
      <c r="J137" s="1145"/>
      <c r="K137" s="1144"/>
      <c r="L137" s="1029" t="s">
        <v>184</v>
      </c>
      <c r="M137" s="1141"/>
      <c r="N137" s="1096"/>
    </row>
    <row r="138" spans="1:14" s="1009" customFormat="1" ht="140.25" customHeight="1">
      <c r="A138" s="490" t="s">
        <v>519</v>
      </c>
      <c r="B138" s="1088" t="s">
        <v>1246</v>
      </c>
      <c r="C138" s="1089" t="s">
        <v>1245</v>
      </c>
      <c r="D138" s="1147" t="s">
        <v>1234</v>
      </c>
      <c r="E138" s="1152" t="s">
        <v>1162</v>
      </c>
      <c r="F138" s="1091">
        <v>22790</v>
      </c>
      <c r="G138" s="1091">
        <v>22790</v>
      </c>
      <c r="H138" s="1091">
        <v>22790</v>
      </c>
      <c r="I138" s="1153">
        <v>22790</v>
      </c>
      <c r="J138" s="463" t="s">
        <v>1549</v>
      </c>
      <c r="K138" s="1149" t="s">
        <v>1247</v>
      </c>
      <c r="L138" s="1087" t="s">
        <v>861</v>
      </c>
      <c r="M138" s="1141"/>
      <c r="N138" s="1096"/>
    </row>
    <row r="139" spans="1:14" s="1009" customFormat="1" ht="111" customHeight="1">
      <c r="A139" s="490" t="s">
        <v>520</v>
      </c>
      <c r="B139" s="1088" t="s">
        <v>1244</v>
      </c>
      <c r="C139" s="1089" t="s">
        <v>1242</v>
      </c>
      <c r="D139" s="1147" t="s">
        <v>1234</v>
      </c>
      <c r="E139" s="1152" t="s">
        <v>1162</v>
      </c>
      <c r="F139" s="1091">
        <v>15900</v>
      </c>
      <c r="G139" s="1091">
        <v>15900</v>
      </c>
      <c r="H139" s="1091">
        <v>15900</v>
      </c>
      <c r="I139" s="1091">
        <v>15900</v>
      </c>
      <c r="J139" s="1148" t="s">
        <v>1243</v>
      </c>
      <c r="K139" s="1149" t="s">
        <v>1247</v>
      </c>
      <c r="L139" s="1087" t="s">
        <v>861</v>
      </c>
      <c r="M139" s="1141"/>
      <c r="N139" s="1096"/>
    </row>
    <row r="140" spans="1:14" s="1009" customFormat="1" ht="145.5" customHeight="1">
      <c r="A140" s="490" t="s">
        <v>521</v>
      </c>
      <c r="B140" s="291" t="s">
        <v>1550</v>
      </c>
      <c r="C140" s="446" t="s">
        <v>1551</v>
      </c>
      <c r="D140" s="528" t="s">
        <v>1542</v>
      </c>
      <c r="E140" s="1152" t="s">
        <v>1162</v>
      </c>
      <c r="F140" s="1152" t="s">
        <v>1162</v>
      </c>
      <c r="G140" s="1091">
        <v>15000</v>
      </c>
      <c r="H140" s="1091">
        <v>15000</v>
      </c>
      <c r="I140" s="1091">
        <v>15000</v>
      </c>
      <c r="J140" s="463" t="s">
        <v>1552</v>
      </c>
      <c r="K140" s="686" t="s">
        <v>1553</v>
      </c>
      <c r="L140" s="1087" t="s">
        <v>654</v>
      </c>
      <c r="M140" s="1141"/>
      <c r="N140" s="1096"/>
    </row>
    <row r="141" spans="1:14" s="1009" customFormat="1" ht="22.5" customHeight="1">
      <c r="A141" s="1022" t="s">
        <v>437</v>
      </c>
      <c r="B141" s="1022"/>
      <c r="C141" s="1023"/>
      <c r="D141" s="1023"/>
      <c r="E141" s="1024"/>
      <c r="F141" s="1024"/>
      <c r="G141" s="1024"/>
      <c r="H141" s="1024"/>
      <c r="I141" s="1024"/>
      <c r="J141" s="1024"/>
      <c r="K141" s="1023"/>
      <c r="L141" s="457" t="s">
        <v>1431</v>
      </c>
      <c r="M141" s="1141"/>
      <c r="N141" s="1096"/>
    </row>
    <row r="142" spans="1:14" s="1022" customFormat="1" ht="21.75">
      <c r="A142" s="1022" t="s">
        <v>1033</v>
      </c>
      <c r="C142" s="1023"/>
      <c r="D142" s="1023"/>
      <c r="E142" s="1024"/>
      <c r="F142" s="1024"/>
      <c r="G142" s="1024"/>
      <c r="H142" s="1024"/>
      <c r="I142" s="1024"/>
      <c r="J142" s="1024"/>
      <c r="K142" s="1023"/>
      <c r="L142" s="1017" t="s">
        <v>1382</v>
      </c>
      <c r="N142" s="1096"/>
    </row>
    <row r="143" spans="1:14" s="1009" customFormat="1" ht="23.25" customHeight="1">
      <c r="A143" s="1142" t="s">
        <v>176</v>
      </c>
      <c r="B143" s="1142" t="s">
        <v>177</v>
      </c>
      <c r="C143" s="1142" t="s">
        <v>178</v>
      </c>
      <c r="D143" s="1027" t="s">
        <v>179</v>
      </c>
      <c r="E143" s="1349" t="s">
        <v>180</v>
      </c>
      <c r="F143" s="1350"/>
      <c r="G143" s="1350"/>
      <c r="H143" s="1350"/>
      <c r="I143" s="1351"/>
      <c r="J143" s="1143" t="s">
        <v>847</v>
      </c>
      <c r="K143" s="1142" t="s">
        <v>181</v>
      </c>
      <c r="L143" s="1027" t="s">
        <v>182</v>
      </c>
      <c r="M143" s="1141"/>
      <c r="N143" s="1096"/>
    </row>
    <row r="144" spans="1:14" s="1009" customFormat="1" ht="23.25" customHeight="1">
      <c r="A144" s="1144"/>
      <c r="B144" s="1144"/>
      <c r="C144" s="1144"/>
      <c r="D144" s="1029" t="s">
        <v>183</v>
      </c>
      <c r="E144" s="1030" t="s">
        <v>890</v>
      </c>
      <c r="F144" s="1031" t="s">
        <v>838</v>
      </c>
      <c r="G144" s="1031" t="s">
        <v>891</v>
      </c>
      <c r="H144" s="1031" t="s">
        <v>889</v>
      </c>
      <c r="I144" s="1031" t="s">
        <v>919</v>
      </c>
      <c r="J144" s="1145"/>
      <c r="K144" s="1144"/>
      <c r="L144" s="1029" t="s">
        <v>184</v>
      </c>
      <c r="M144" s="1141"/>
      <c r="N144" s="1096"/>
    </row>
    <row r="145" spans="1:14" s="1009" customFormat="1" ht="92.25" customHeight="1">
      <c r="A145" s="490" t="s">
        <v>351</v>
      </c>
      <c r="B145" s="455" t="s">
        <v>1555</v>
      </c>
      <c r="C145" s="445" t="s">
        <v>1556</v>
      </c>
      <c r="D145" s="528" t="s">
        <v>1542</v>
      </c>
      <c r="E145" s="1152" t="s">
        <v>1162</v>
      </c>
      <c r="F145" s="1152" t="s">
        <v>1162</v>
      </c>
      <c r="G145" s="1091">
        <v>15000</v>
      </c>
      <c r="H145" s="1091">
        <v>15000</v>
      </c>
      <c r="I145" s="1091">
        <v>15000</v>
      </c>
      <c r="J145" s="463" t="s">
        <v>1557</v>
      </c>
      <c r="K145" s="686" t="s">
        <v>1558</v>
      </c>
      <c r="L145" s="1087" t="s">
        <v>654</v>
      </c>
      <c r="M145" s="1141"/>
      <c r="N145" s="1096"/>
    </row>
    <row r="146" spans="1:14" s="1009" customFormat="1" ht="145.5" customHeight="1">
      <c r="A146" s="1189" t="s">
        <v>352</v>
      </c>
      <c r="B146" s="1191" t="s">
        <v>1559</v>
      </c>
      <c r="C146" s="528" t="s">
        <v>1560</v>
      </c>
      <c r="D146" s="1190" t="s">
        <v>1542</v>
      </c>
      <c r="E146" s="1152" t="s">
        <v>1162</v>
      </c>
      <c r="F146" s="1152" t="s">
        <v>1162</v>
      </c>
      <c r="G146" s="1091">
        <v>15000</v>
      </c>
      <c r="H146" s="1091">
        <v>15000</v>
      </c>
      <c r="I146" s="1091">
        <v>15000</v>
      </c>
      <c r="J146" s="463" t="s">
        <v>1561</v>
      </c>
      <c r="K146" s="686" t="s">
        <v>1562</v>
      </c>
      <c r="L146" s="1087" t="s">
        <v>654</v>
      </c>
      <c r="M146" s="1141"/>
      <c r="N146" s="1096"/>
    </row>
    <row r="147" spans="1:14" s="1009" customFormat="1" ht="92.25" customHeight="1">
      <c r="A147" s="1189" t="s">
        <v>353</v>
      </c>
      <c r="B147" s="1188" t="s">
        <v>1566</v>
      </c>
      <c r="C147" s="454" t="s">
        <v>1567</v>
      </c>
      <c r="D147" s="1190" t="s">
        <v>1542</v>
      </c>
      <c r="E147" s="1152" t="s">
        <v>1162</v>
      </c>
      <c r="F147" s="1152" t="s">
        <v>1162</v>
      </c>
      <c r="G147" s="1091">
        <v>15000</v>
      </c>
      <c r="H147" s="1091">
        <v>15000</v>
      </c>
      <c r="I147" s="1091">
        <v>15000</v>
      </c>
      <c r="J147" s="463" t="s">
        <v>1561</v>
      </c>
      <c r="K147" s="686" t="s">
        <v>1571</v>
      </c>
      <c r="L147" s="1087" t="s">
        <v>654</v>
      </c>
      <c r="M147" s="1141"/>
      <c r="N147" s="1096"/>
    </row>
    <row r="148" spans="1:14" s="1009" customFormat="1" ht="66" customHeight="1">
      <c r="A148" s="490" t="s">
        <v>354</v>
      </c>
      <c r="B148" s="1188" t="s">
        <v>1563</v>
      </c>
      <c r="C148" s="1188" t="s">
        <v>1564</v>
      </c>
      <c r="D148" s="528" t="s">
        <v>1542</v>
      </c>
      <c r="E148" s="1152" t="s">
        <v>1162</v>
      </c>
      <c r="F148" s="1152" t="s">
        <v>1162</v>
      </c>
      <c r="G148" s="1091">
        <v>15000</v>
      </c>
      <c r="H148" s="1091">
        <v>15000</v>
      </c>
      <c r="I148" s="1091">
        <v>15000</v>
      </c>
      <c r="J148" s="463" t="s">
        <v>1561</v>
      </c>
      <c r="K148" s="686" t="s">
        <v>1565</v>
      </c>
      <c r="L148" s="1087" t="s">
        <v>654</v>
      </c>
      <c r="M148" s="1141"/>
      <c r="N148" s="1096"/>
    </row>
    <row r="149" spans="1:14" s="1009" customFormat="1" ht="22.5" customHeight="1">
      <c r="A149" s="1022" t="s">
        <v>437</v>
      </c>
      <c r="B149" s="1022"/>
      <c r="C149" s="1023"/>
      <c r="D149" s="1023"/>
      <c r="E149" s="1024"/>
      <c r="F149" s="1024"/>
      <c r="G149" s="1024"/>
      <c r="H149" s="1024"/>
      <c r="I149" s="1024"/>
      <c r="J149" s="1024"/>
      <c r="K149" s="1023"/>
      <c r="L149" s="457" t="s">
        <v>1432</v>
      </c>
      <c r="M149" s="1141"/>
      <c r="N149" s="1096"/>
    </row>
    <row r="150" spans="1:14" s="1022" customFormat="1" ht="21.75">
      <c r="A150" s="1022" t="s">
        <v>1033</v>
      </c>
      <c r="C150" s="1023"/>
      <c r="D150" s="1023"/>
      <c r="E150" s="1024"/>
      <c r="F150" s="1024"/>
      <c r="G150" s="1024"/>
      <c r="H150" s="1024"/>
      <c r="I150" s="1024"/>
      <c r="J150" s="1024"/>
      <c r="K150" s="1023"/>
      <c r="L150" s="1017" t="s">
        <v>1382</v>
      </c>
      <c r="N150" s="1096"/>
    </row>
    <row r="151" spans="1:14" s="1009" customFormat="1" ht="23.25" customHeight="1">
      <c r="A151" s="1142" t="s">
        <v>176</v>
      </c>
      <c r="B151" s="1142" t="s">
        <v>177</v>
      </c>
      <c r="C151" s="1142" t="s">
        <v>178</v>
      </c>
      <c r="D151" s="1027" t="s">
        <v>179</v>
      </c>
      <c r="E151" s="1349" t="s">
        <v>180</v>
      </c>
      <c r="F151" s="1350"/>
      <c r="G151" s="1350"/>
      <c r="H151" s="1350"/>
      <c r="I151" s="1351"/>
      <c r="J151" s="1143" t="s">
        <v>847</v>
      </c>
      <c r="K151" s="1142" t="s">
        <v>181</v>
      </c>
      <c r="L151" s="1027" t="s">
        <v>182</v>
      </c>
      <c r="M151" s="1141"/>
      <c r="N151" s="1096"/>
    </row>
    <row r="152" spans="1:14" s="1009" customFormat="1" ht="23.25" customHeight="1">
      <c r="A152" s="1144"/>
      <c r="B152" s="1144"/>
      <c r="C152" s="1144"/>
      <c r="D152" s="1029" t="s">
        <v>183</v>
      </c>
      <c r="E152" s="1030" t="s">
        <v>890</v>
      </c>
      <c r="F152" s="1031" t="s">
        <v>838</v>
      </c>
      <c r="G152" s="1031" t="s">
        <v>891</v>
      </c>
      <c r="H152" s="1031" t="s">
        <v>889</v>
      </c>
      <c r="I152" s="1031" t="s">
        <v>919</v>
      </c>
      <c r="J152" s="1145"/>
      <c r="K152" s="1144"/>
      <c r="L152" s="1029" t="s">
        <v>184</v>
      </c>
      <c r="M152" s="1141"/>
      <c r="N152" s="1096"/>
    </row>
    <row r="153" spans="1:14" s="1009" customFormat="1" ht="80.25" customHeight="1">
      <c r="A153" s="490" t="s">
        <v>128</v>
      </c>
      <c r="B153" s="1188" t="s">
        <v>1568</v>
      </c>
      <c r="C153" s="454" t="s">
        <v>1569</v>
      </c>
      <c r="D153" s="528" t="s">
        <v>1542</v>
      </c>
      <c r="E153" s="1152" t="s">
        <v>1162</v>
      </c>
      <c r="F153" s="1152" t="s">
        <v>1162</v>
      </c>
      <c r="G153" s="1091">
        <v>15000</v>
      </c>
      <c r="H153" s="1091">
        <v>15000</v>
      </c>
      <c r="I153" s="1091">
        <v>15000</v>
      </c>
      <c r="J153" s="463" t="s">
        <v>1561</v>
      </c>
      <c r="K153" s="686" t="s">
        <v>1570</v>
      </c>
      <c r="L153" s="1087" t="s">
        <v>654</v>
      </c>
      <c r="M153" s="1141"/>
      <c r="N153" s="1096"/>
    </row>
    <row r="154" spans="1:14" s="1009" customFormat="1" ht="85.5" customHeight="1">
      <c r="A154" s="490" t="s">
        <v>355</v>
      </c>
      <c r="B154" s="1188" t="s">
        <v>1572</v>
      </c>
      <c r="C154" s="454" t="s">
        <v>1573</v>
      </c>
      <c r="D154" s="528" t="s">
        <v>1542</v>
      </c>
      <c r="E154" s="1152" t="s">
        <v>1162</v>
      </c>
      <c r="F154" s="1152" t="s">
        <v>1162</v>
      </c>
      <c r="G154" s="1091">
        <v>15000</v>
      </c>
      <c r="H154" s="1091">
        <v>15000</v>
      </c>
      <c r="I154" s="1091">
        <v>15000</v>
      </c>
      <c r="J154" s="463" t="s">
        <v>1561</v>
      </c>
      <c r="K154" s="686" t="s">
        <v>1574</v>
      </c>
      <c r="L154" s="1087" t="s">
        <v>654</v>
      </c>
      <c r="M154" s="1141"/>
      <c r="N154" s="1096"/>
    </row>
    <row r="155" spans="1:14" s="1009" customFormat="1" ht="94.5" customHeight="1">
      <c r="A155" s="490" t="s">
        <v>356</v>
      </c>
      <c r="B155" s="1188" t="s">
        <v>1575</v>
      </c>
      <c r="C155" s="454" t="s">
        <v>1576</v>
      </c>
      <c r="D155" s="528" t="s">
        <v>1542</v>
      </c>
      <c r="E155" s="1152" t="s">
        <v>1162</v>
      </c>
      <c r="F155" s="1152" t="s">
        <v>1162</v>
      </c>
      <c r="G155" s="1091">
        <v>15000</v>
      </c>
      <c r="H155" s="1091">
        <v>15000</v>
      </c>
      <c r="I155" s="1091">
        <v>15000</v>
      </c>
      <c r="J155" s="463" t="s">
        <v>1577</v>
      </c>
      <c r="K155" s="686" t="s">
        <v>1578</v>
      </c>
      <c r="L155" s="1087" t="s">
        <v>654</v>
      </c>
      <c r="M155" s="1141"/>
      <c r="N155" s="1096"/>
    </row>
    <row r="156" spans="1:14" s="1009" customFormat="1" ht="145.5" customHeight="1">
      <c r="A156" s="490" t="s">
        <v>357</v>
      </c>
      <c r="B156" s="291" t="s">
        <v>1545</v>
      </c>
      <c r="C156" s="446" t="s">
        <v>1546</v>
      </c>
      <c r="D156" s="528" t="s">
        <v>1542</v>
      </c>
      <c r="E156" s="1152" t="s">
        <v>1162</v>
      </c>
      <c r="F156" s="1152" t="s">
        <v>1162</v>
      </c>
      <c r="G156" s="1091">
        <v>30000</v>
      </c>
      <c r="H156" s="1091">
        <v>30000</v>
      </c>
      <c r="I156" s="1091">
        <v>30000</v>
      </c>
      <c r="J156" s="463" t="s">
        <v>1547</v>
      </c>
      <c r="K156" s="686" t="s">
        <v>1548</v>
      </c>
      <c r="L156" s="1087" t="s">
        <v>654</v>
      </c>
      <c r="M156" s="1141"/>
      <c r="N156" s="1096"/>
    </row>
    <row r="157" spans="1:14" s="1009" customFormat="1" ht="22.5" customHeight="1">
      <c r="A157" s="1022" t="s">
        <v>437</v>
      </c>
      <c r="B157" s="1022"/>
      <c r="C157" s="1023"/>
      <c r="D157" s="1023"/>
      <c r="E157" s="1024"/>
      <c r="F157" s="1024"/>
      <c r="G157" s="1024"/>
      <c r="H157" s="1024"/>
      <c r="I157" s="1024"/>
      <c r="J157" s="1024"/>
      <c r="K157" s="1023"/>
      <c r="L157" s="457" t="s">
        <v>342</v>
      </c>
      <c r="M157" s="1141"/>
      <c r="N157" s="1096"/>
    </row>
    <row r="158" spans="1:14" s="1022" customFormat="1" ht="21.75">
      <c r="A158" s="1022" t="s">
        <v>1033</v>
      </c>
      <c r="C158" s="1023"/>
      <c r="D158" s="1023"/>
      <c r="E158" s="1024"/>
      <c r="F158" s="1024"/>
      <c r="G158" s="1024"/>
      <c r="H158" s="1024"/>
      <c r="I158" s="1024"/>
      <c r="J158" s="1024"/>
      <c r="K158" s="1023"/>
      <c r="L158" s="1017" t="s">
        <v>1382</v>
      </c>
      <c r="N158" s="1096"/>
    </row>
    <row r="159" spans="1:14" s="1009" customFormat="1" ht="23.25" customHeight="1">
      <c r="A159" s="1142" t="s">
        <v>176</v>
      </c>
      <c r="B159" s="1142" t="s">
        <v>177</v>
      </c>
      <c r="C159" s="1142" t="s">
        <v>178</v>
      </c>
      <c r="D159" s="1027" t="s">
        <v>179</v>
      </c>
      <c r="E159" s="1349" t="s">
        <v>180</v>
      </c>
      <c r="F159" s="1350"/>
      <c r="G159" s="1350"/>
      <c r="H159" s="1350"/>
      <c r="I159" s="1351"/>
      <c r="J159" s="1143" t="s">
        <v>847</v>
      </c>
      <c r="K159" s="1142" t="s">
        <v>181</v>
      </c>
      <c r="L159" s="1027" t="s">
        <v>182</v>
      </c>
      <c r="M159" s="1141"/>
      <c r="N159" s="1096"/>
    </row>
    <row r="160" spans="1:14" s="1009" customFormat="1" ht="23.25" customHeight="1">
      <c r="A160" s="1144"/>
      <c r="B160" s="1144"/>
      <c r="C160" s="1144"/>
      <c r="D160" s="1029" t="s">
        <v>183</v>
      </c>
      <c r="E160" s="1030" t="s">
        <v>890</v>
      </c>
      <c r="F160" s="1031" t="s">
        <v>838</v>
      </c>
      <c r="G160" s="1031" t="s">
        <v>891</v>
      </c>
      <c r="H160" s="1031" t="s">
        <v>889</v>
      </c>
      <c r="I160" s="1031" t="s">
        <v>919</v>
      </c>
      <c r="J160" s="1145"/>
      <c r="K160" s="1144"/>
      <c r="L160" s="1029" t="s">
        <v>184</v>
      </c>
      <c r="M160" s="1141"/>
      <c r="N160" s="1096"/>
    </row>
    <row r="161" spans="1:14" s="1009" customFormat="1" ht="110.25" customHeight="1">
      <c r="A161" s="490" t="s">
        <v>358</v>
      </c>
      <c r="B161" s="291" t="s">
        <v>1583</v>
      </c>
      <c r="C161" s="446" t="s">
        <v>1584</v>
      </c>
      <c r="D161" s="528" t="s">
        <v>1542</v>
      </c>
      <c r="E161" s="1152" t="s">
        <v>1162</v>
      </c>
      <c r="F161" s="1152" t="s">
        <v>1162</v>
      </c>
      <c r="G161" s="1091">
        <v>15000</v>
      </c>
      <c r="H161" s="1091">
        <v>15000</v>
      </c>
      <c r="I161" s="1091">
        <v>15000</v>
      </c>
      <c r="J161" s="463" t="s">
        <v>1581</v>
      </c>
      <c r="K161" s="686" t="s">
        <v>1585</v>
      </c>
      <c r="L161" s="1087" t="s">
        <v>654</v>
      </c>
      <c r="M161" s="1141"/>
      <c r="N161" s="1096"/>
    </row>
    <row r="162" spans="1:14" s="1009" customFormat="1" ht="145.5" customHeight="1">
      <c r="A162" s="490" t="s">
        <v>359</v>
      </c>
      <c r="B162" s="291" t="s">
        <v>1594</v>
      </c>
      <c r="C162" s="446" t="s">
        <v>1595</v>
      </c>
      <c r="D162" s="528" t="s">
        <v>1542</v>
      </c>
      <c r="E162" s="1152" t="s">
        <v>1162</v>
      </c>
      <c r="F162" s="1152" t="s">
        <v>1162</v>
      </c>
      <c r="G162" s="1091">
        <v>15000</v>
      </c>
      <c r="H162" s="1091">
        <v>15000</v>
      </c>
      <c r="I162" s="1091">
        <v>15000</v>
      </c>
      <c r="J162" s="463" t="s">
        <v>1581</v>
      </c>
      <c r="K162" s="686" t="s">
        <v>1585</v>
      </c>
      <c r="L162" s="1087" t="s">
        <v>654</v>
      </c>
      <c r="M162" s="1141"/>
      <c r="N162" s="1096"/>
    </row>
    <row r="163" spans="1:14" s="1009" customFormat="1" ht="111.75" customHeight="1">
      <c r="A163" s="490" t="s">
        <v>360</v>
      </c>
      <c r="B163" s="291" t="s">
        <v>1596</v>
      </c>
      <c r="C163" s="446" t="s">
        <v>1597</v>
      </c>
      <c r="D163" s="528" t="s">
        <v>1542</v>
      </c>
      <c r="E163" s="1152" t="s">
        <v>1162</v>
      </c>
      <c r="F163" s="1152" t="s">
        <v>1162</v>
      </c>
      <c r="G163" s="1091">
        <v>15000</v>
      </c>
      <c r="H163" s="1091">
        <v>15000</v>
      </c>
      <c r="I163" s="1091">
        <v>15000</v>
      </c>
      <c r="J163" s="463" t="s">
        <v>1581</v>
      </c>
      <c r="K163" s="686" t="s">
        <v>1593</v>
      </c>
      <c r="L163" s="1087" t="s">
        <v>654</v>
      </c>
      <c r="M163" s="1141"/>
      <c r="N163" s="1096"/>
    </row>
    <row r="164" spans="1:14" s="1009" customFormat="1" ht="24.75" customHeight="1">
      <c r="A164" s="1192"/>
      <c r="B164" s="285"/>
      <c r="C164" s="286"/>
      <c r="D164" s="453"/>
      <c r="E164" s="844"/>
      <c r="F164" s="844"/>
      <c r="G164" s="1193"/>
      <c r="H164" s="1193"/>
      <c r="I164" s="1193"/>
      <c r="J164" s="288"/>
      <c r="K164" s="869"/>
      <c r="L164" s="1110"/>
      <c r="M164" s="1141"/>
      <c r="N164" s="1096"/>
    </row>
    <row r="165" spans="1:14" s="1009" customFormat="1" ht="22.5" customHeight="1">
      <c r="A165" s="1022" t="s">
        <v>437</v>
      </c>
      <c r="B165" s="1022"/>
      <c r="C165" s="1023"/>
      <c r="D165" s="1023"/>
      <c r="E165" s="1024"/>
      <c r="F165" s="1024"/>
      <c r="G165" s="1024"/>
      <c r="H165" s="1024"/>
      <c r="I165" s="1024"/>
      <c r="J165" s="1024"/>
      <c r="K165" s="1023"/>
      <c r="L165" s="457" t="s">
        <v>343</v>
      </c>
      <c r="M165" s="1141"/>
      <c r="N165" s="1096"/>
    </row>
    <row r="166" spans="1:14" s="1022" customFormat="1" ht="21.75">
      <c r="A166" s="1022" t="s">
        <v>1033</v>
      </c>
      <c r="C166" s="1023"/>
      <c r="D166" s="1023"/>
      <c r="E166" s="1024"/>
      <c r="F166" s="1024"/>
      <c r="G166" s="1024"/>
      <c r="H166" s="1024"/>
      <c r="I166" s="1024"/>
      <c r="J166" s="1024"/>
      <c r="K166" s="1023"/>
      <c r="L166" s="1017" t="s">
        <v>1382</v>
      </c>
      <c r="N166" s="1096"/>
    </row>
    <row r="167" spans="1:14" s="1009" customFormat="1" ht="23.25" customHeight="1">
      <c r="A167" s="1142" t="s">
        <v>176</v>
      </c>
      <c r="B167" s="1142" t="s">
        <v>177</v>
      </c>
      <c r="C167" s="1142" t="s">
        <v>178</v>
      </c>
      <c r="D167" s="1027" t="s">
        <v>179</v>
      </c>
      <c r="E167" s="1349" t="s">
        <v>180</v>
      </c>
      <c r="F167" s="1350"/>
      <c r="G167" s="1350"/>
      <c r="H167" s="1350"/>
      <c r="I167" s="1351"/>
      <c r="J167" s="1143" t="s">
        <v>847</v>
      </c>
      <c r="K167" s="1142" t="s">
        <v>181</v>
      </c>
      <c r="L167" s="1027" t="s">
        <v>182</v>
      </c>
      <c r="M167" s="1141"/>
      <c r="N167" s="1096"/>
    </row>
    <row r="168" spans="1:14" s="1009" customFormat="1" ht="23.25" customHeight="1">
      <c r="A168" s="1144"/>
      <c r="B168" s="1144"/>
      <c r="C168" s="1144"/>
      <c r="D168" s="1029" t="s">
        <v>183</v>
      </c>
      <c r="E168" s="1030" t="s">
        <v>890</v>
      </c>
      <c r="F168" s="1031" t="s">
        <v>838</v>
      </c>
      <c r="G168" s="1031" t="s">
        <v>891</v>
      </c>
      <c r="H168" s="1031" t="s">
        <v>889</v>
      </c>
      <c r="I168" s="1031" t="s">
        <v>919</v>
      </c>
      <c r="J168" s="1145"/>
      <c r="K168" s="1144"/>
      <c r="L168" s="1029" t="s">
        <v>184</v>
      </c>
      <c r="M168" s="1141"/>
      <c r="N168" s="1096"/>
    </row>
    <row r="169" spans="1:14" s="1009" customFormat="1" ht="111.75" customHeight="1">
      <c r="A169" s="490" t="s">
        <v>361</v>
      </c>
      <c r="B169" s="291" t="s">
        <v>1591</v>
      </c>
      <c r="C169" s="446" t="s">
        <v>1592</v>
      </c>
      <c r="D169" s="528" t="s">
        <v>1542</v>
      </c>
      <c r="E169" s="1152" t="s">
        <v>1162</v>
      </c>
      <c r="F169" s="1152" t="s">
        <v>1162</v>
      </c>
      <c r="G169" s="1091">
        <v>30000</v>
      </c>
      <c r="H169" s="1091">
        <v>30000</v>
      </c>
      <c r="I169" s="1091">
        <v>30000</v>
      </c>
      <c r="J169" s="463" t="s">
        <v>1552</v>
      </c>
      <c r="K169" s="686" t="s">
        <v>1593</v>
      </c>
      <c r="L169" s="1087" t="s">
        <v>654</v>
      </c>
      <c r="M169" s="1141"/>
      <c r="N169" s="1096"/>
    </row>
    <row r="170" spans="1:14" s="1009" customFormat="1" ht="96" customHeight="1">
      <c r="A170" s="490" t="s">
        <v>1399</v>
      </c>
      <c r="B170" s="291" t="s">
        <v>1606</v>
      </c>
      <c r="C170" s="446" t="s">
        <v>1607</v>
      </c>
      <c r="D170" s="528" t="s">
        <v>1542</v>
      </c>
      <c r="E170" s="1152" t="s">
        <v>1162</v>
      </c>
      <c r="F170" s="1152" t="s">
        <v>1162</v>
      </c>
      <c r="G170" s="1091">
        <v>30000</v>
      </c>
      <c r="H170" s="1091">
        <v>30000</v>
      </c>
      <c r="I170" s="1091">
        <v>30000</v>
      </c>
      <c r="J170" s="463" t="s">
        <v>1608</v>
      </c>
      <c r="K170" s="686" t="s">
        <v>1609</v>
      </c>
      <c r="L170" s="1087" t="s">
        <v>654</v>
      </c>
      <c r="M170" s="1141"/>
      <c r="N170" s="1096"/>
    </row>
    <row r="171" spans="1:14" s="1009" customFormat="1" ht="93" customHeight="1">
      <c r="A171" s="490" t="s">
        <v>1400</v>
      </c>
      <c r="B171" s="291" t="s">
        <v>1598</v>
      </c>
      <c r="C171" s="446" t="s">
        <v>1599</v>
      </c>
      <c r="D171" s="528" t="s">
        <v>1542</v>
      </c>
      <c r="E171" s="1152" t="s">
        <v>1162</v>
      </c>
      <c r="F171" s="1152" t="s">
        <v>1162</v>
      </c>
      <c r="G171" s="1091">
        <v>15000</v>
      </c>
      <c r="H171" s="1091">
        <v>15000</v>
      </c>
      <c r="I171" s="1091">
        <v>15000</v>
      </c>
      <c r="J171" s="463" t="s">
        <v>1600</v>
      </c>
      <c r="K171" s="686" t="s">
        <v>1601</v>
      </c>
      <c r="L171" s="1087" t="s">
        <v>654</v>
      </c>
      <c r="M171" s="1141"/>
      <c r="N171" s="1096"/>
    </row>
    <row r="172" spans="1:14" s="1009" customFormat="1" ht="94.5" customHeight="1">
      <c r="A172" s="490" t="s">
        <v>362</v>
      </c>
      <c r="B172" s="291" t="s">
        <v>1624</v>
      </c>
      <c r="C172" s="446" t="s">
        <v>1625</v>
      </c>
      <c r="D172" s="528" t="s">
        <v>1542</v>
      </c>
      <c r="E172" s="1152" t="s">
        <v>1162</v>
      </c>
      <c r="F172" s="1152" t="s">
        <v>1162</v>
      </c>
      <c r="G172" s="1091">
        <v>30000</v>
      </c>
      <c r="H172" s="1091">
        <v>30000</v>
      </c>
      <c r="I172" s="1091">
        <v>30000</v>
      </c>
      <c r="J172" s="463" t="s">
        <v>1600</v>
      </c>
      <c r="K172" s="686" t="s">
        <v>1626</v>
      </c>
      <c r="L172" s="1087" t="s">
        <v>654</v>
      </c>
      <c r="M172" s="1141"/>
      <c r="N172" s="1096"/>
    </row>
    <row r="173" spans="1:14" s="1009" customFormat="1" ht="22.5" customHeight="1">
      <c r="A173" s="1022" t="s">
        <v>437</v>
      </c>
      <c r="B173" s="1022"/>
      <c r="C173" s="1023"/>
      <c r="D173" s="1023"/>
      <c r="E173" s="1024"/>
      <c r="F173" s="1024"/>
      <c r="G173" s="1024"/>
      <c r="H173" s="1024"/>
      <c r="I173" s="1024"/>
      <c r="J173" s="1024"/>
      <c r="K173" s="1023"/>
      <c r="L173" s="457" t="s">
        <v>1646</v>
      </c>
      <c r="M173" s="1141"/>
      <c r="N173" s="1096"/>
    </row>
    <row r="174" spans="1:14" s="1022" customFormat="1" ht="21.75">
      <c r="A174" s="1022" t="s">
        <v>1033</v>
      </c>
      <c r="C174" s="1023"/>
      <c r="D174" s="1023"/>
      <c r="E174" s="1024"/>
      <c r="F174" s="1024"/>
      <c r="G174" s="1024"/>
      <c r="H174" s="1024"/>
      <c r="I174" s="1024"/>
      <c r="J174" s="1024"/>
      <c r="K174" s="1023"/>
      <c r="L174" s="1017" t="s">
        <v>1382</v>
      </c>
      <c r="N174" s="1096"/>
    </row>
    <row r="175" spans="1:14" s="1009" customFormat="1" ht="23.25" customHeight="1">
      <c r="A175" s="1142" t="s">
        <v>176</v>
      </c>
      <c r="B175" s="1142" t="s">
        <v>177</v>
      </c>
      <c r="C175" s="1142" t="s">
        <v>178</v>
      </c>
      <c r="D175" s="1027" t="s">
        <v>179</v>
      </c>
      <c r="E175" s="1349" t="s">
        <v>180</v>
      </c>
      <c r="F175" s="1350"/>
      <c r="G175" s="1350"/>
      <c r="H175" s="1350"/>
      <c r="I175" s="1351"/>
      <c r="J175" s="1143" t="s">
        <v>847</v>
      </c>
      <c r="K175" s="1142" t="s">
        <v>181</v>
      </c>
      <c r="L175" s="1027" t="s">
        <v>182</v>
      </c>
      <c r="M175" s="1141"/>
      <c r="N175" s="1096"/>
    </row>
    <row r="176" spans="1:14" s="1009" customFormat="1" ht="23.25" customHeight="1">
      <c r="A176" s="1144"/>
      <c r="B176" s="1144"/>
      <c r="C176" s="1144"/>
      <c r="D176" s="1029" t="s">
        <v>183</v>
      </c>
      <c r="E176" s="1030" t="s">
        <v>890</v>
      </c>
      <c r="F176" s="1031" t="s">
        <v>838</v>
      </c>
      <c r="G176" s="1031" t="s">
        <v>891</v>
      </c>
      <c r="H176" s="1031" t="s">
        <v>889</v>
      </c>
      <c r="I176" s="1031" t="s">
        <v>919</v>
      </c>
      <c r="J176" s="1145"/>
      <c r="K176" s="1144"/>
      <c r="L176" s="1029" t="s">
        <v>184</v>
      </c>
      <c r="M176" s="1141"/>
      <c r="N176" s="1096"/>
    </row>
    <row r="177" spans="1:14" s="1009" customFormat="1" ht="112.5" customHeight="1">
      <c r="A177" s="490" t="s">
        <v>486</v>
      </c>
      <c r="B177" s="291" t="s">
        <v>1620</v>
      </c>
      <c r="C177" s="446" t="s">
        <v>1621</v>
      </c>
      <c r="D177" s="528" t="s">
        <v>1617</v>
      </c>
      <c r="E177" s="1152" t="s">
        <v>1162</v>
      </c>
      <c r="F177" s="1152" t="s">
        <v>1162</v>
      </c>
      <c r="G177" s="1091">
        <v>15000</v>
      </c>
      <c r="H177" s="1091">
        <v>15000</v>
      </c>
      <c r="I177" s="1091">
        <v>15000</v>
      </c>
      <c r="J177" s="463" t="s">
        <v>1622</v>
      </c>
      <c r="K177" s="686" t="s">
        <v>1623</v>
      </c>
      <c r="L177" s="1087" t="s">
        <v>654</v>
      </c>
      <c r="M177" s="1141"/>
      <c r="N177" s="1096"/>
    </row>
    <row r="178" spans="1:14" s="1009" customFormat="1" ht="89.25" customHeight="1">
      <c r="A178" s="490" t="s">
        <v>363</v>
      </c>
      <c r="B178" s="291" t="s">
        <v>1615</v>
      </c>
      <c r="C178" s="446" t="s">
        <v>1616</v>
      </c>
      <c r="D178" s="528" t="s">
        <v>1617</v>
      </c>
      <c r="E178" s="1152" t="s">
        <v>1162</v>
      </c>
      <c r="F178" s="1152" t="s">
        <v>1162</v>
      </c>
      <c r="G178" s="1091">
        <v>15000</v>
      </c>
      <c r="H178" s="1091">
        <v>15000</v>
      </c>
      <c r="I178" s="1091">
        <v>15000</v>
      </c>
      <c r="J178" s="463" t="s">
        <v>1618</v>
      </c>
      <c r="K178" s="686" t="s">
        <v>1619</v>
      </c>
      <c r="L178" s="1087" t="s">
        <v>654</v>
      </c>
      <c r="M178" s="1141"/>
      <c r="N178" s="1096"/>
    </row>
    <row r="179" spans="1:14" s="1009" customFormat="1" ht="144.75" customHeight="1">
      <c r="A179" s="490" t="s">
        <v>364</v>
      </c>
      <c r="B179" s="291" t="s">
        <v>1610</v>
      </c>
      <c r="C179" s="446" t="s">
        <v>1611</v>
      </c>
      <c r="D179" s="528" t="s">
        <v>1612</v>
      </c>
      <c r="E179" s="1152" t="s">
        <v>1162</v>
      </c>
      <c r="F179" s="1152" t="s">
        <v>1162</v>
      </c>
      <c r="G179" s="1091">
        <v>100000</v>
      </c>
      <c r="H179" s="1091">
        <v>100000</v>
      </c>
      <c r="I179" s="1091">
        <v>100000</v>
      </c>
      <c r="J179" s="463" t="s">
        <v>1613</v>
      </c>
      <c r="K179" s="686" t="s">
        <v>1614</v>
      </c>
      <c r="L179" s="1087" t="s">
        <v>654</v>
      </c>
      <c r="M179" s="1141"/>
      <c r="N179" s="1096"/>
    </row>
    <row r="180" spans="1:14" s="1059" customFormat="1" ht="57" customHeight="1">
      <c r="A180" s="1194"/>
      <c r="B180" s="1180"/>
      <c r="C180" s="1181"/>
      <c r="D180" s="1175"/>
      <c r="E180" s="853"/>
      <c r="F180" s="853"/>
      <c r="G180" s="1150"/>
      <c r="H180" s="1150"/>
      <c r="I180" s="1150"/>
      <c r="J180" s="484"/>
      <c r="K180" s="865"/>
      <c r="L180" s="1138"/>
      <c r="M180" s="1151"/>
      <c r="N180" s="1139"/>
    </row>
    <row r="181" spans="1:14" s="1009" customFormat="1" ht="22.5" customHeight="1">
      <c r="A181" s="1022" t="s">
        <v>437</v>
      </c>
      <c r="B181" s="1022"/>
      <c r="C181" s="1023"/>
      <c r="D181" s="1023"/>
      <c r="E181" s="1024"/>
      <c r="F181" s="1024"/>
      <c r="G181" s="1024"/>
      <c r="H181" s="1024"/>
      <c r="I181" s="1024"/>
      <c r="J181" s="1024"/>
      <c r="K181" s="1023"/>
      <c r="L181" s="457" t="s">
        <v>1433</v>
      </c>
      <c r="M181" s="1141"/>
      <c r="N181" s="1096"/>
    </row>
    <row r="182" spans="1:14" s="1022" customFormat="1" ht="21.75">
      <c r="A182" s="1022" t="s">
        <v>1033</v>
      </c>
      <c r="C182" s="1023"/>
      <c r="D182" s="1023"/>
      <c r="E182" s="1024"/>
      <c r="F182" s="1024"/>
      <c r="G182" s="1024"/>
      <c r="H182" s="1024"/>
      <c r="I182" s="1024"/>
      <c r="J182" s="1024"/>
      <c r="K182" s="1023"/>
      <c r="L182" s="1017" t="s">
        <v>1382</v>
      </c>
      <c r="N182" s="1096"/>
    </row>
    <row r="183" spans="1:14" s="1009" customFormat="1" ht="23.25" customHeight="1">
      <c r="A183" s="1142" t="s">
        <v>176</v>
      </c>
      <c r="B183" s="1142" t="s">
        <v>177</v>
      </c>
      <c r="C183" s="1142" t="s">
        <v>178</v>
      </c>
      <c r="D183" s="1027" t="s">
        <v>179</v>
      </c>
      <c r="E183" s="1349" t="s">
        <v>180</v>
      </c>
      <c r="F183" s="1350"/>
      <c r="G183" s="1350"/>
      <c r="H183" s="1350"/>
      <c r="I183" s="1351"/>
      <c r="J183" s="1143" t="s">
        <v>847</v>
      </c>
      <c r="K183" s="1142" t="s">
        <v>181</v>
      </c>
      <c r="L183" s="1027" t="s">
        <v>182</v>
      </c>
      <c r="M183" s="1141"/>
      <c r="N183" s="1096"/>
    </row>
    <row r="184" spans="1:14" s="1009" customFormat="1" ht="23.25" customHeight="1">
      <c r="A184" s="1144"/>
      <c r="B184" s="1144"/>
      <c r="C184" s="1144"/>
      <c r="D184" s="1029" t="s">
        <v>183</v>
      </c>
      <c r="E184" s="1030" t="s">
        <v>890</v>
      </c>
      <c r="F184" s="1031" t="s">
        <v>838</v>
      </c>
      <c r="G184" s="1031" t="s">
        <v>891</v>
      </c>
      <c r="H184" s="1031" t="s">
        <v>889</v>
      </c>
      <c r="I184" s="1031" t="s">
        <v>919</v>
      </c>
      <c r="J184" s="1145"/>
      <c r="K184" s="1144"/>
      <c r="L184" s="1029" t="s">
        <v>184</v>
      </c>
      <c r="M184" s="1141"/>
      <c r="N184" s="1096"/>
    </row>
    <row r="185" spans="1:14" s="1009" customFormat="1" ht="107.25" customHeight="1">
      <c r="A185" s="490" t="s">
        <v>1401</v>
      </c>
      <c r="B185" s="291" t="s">
        <v>1587</v>
      </c>
      <c r="C185" s="446" t="s">
        <v>1589</v>
      </c>
      <c r="D185" s="528" t="s">
        <v>1542</v>
      </c>
      <c r="E185" s="1152" t="s">
        <v>1162</v>
      </c>
      <c r="F185" s="1152" t="s">
        <v>1162</v>
      </c>
      <c r="G185" s="1091">
        <v>60000</v>
      </c>
      <c r="H185" s="1091">
        <v>60000</v>
      </c>
      <c r="I185" s="1091">
        <v>60000</v>
      </c>
      <c r="J185" s="463" t="s">
        <v>1590</v>
      </c>
      <c r="K185" s="686" t="s">
        <v>1585</v>
      </c>
      <c r="L185" s="1087" t="s">
        <v>654</v>
      </c>
      <c r="M185" s="1141"/>
      <c r="N185" s="1096"/>
    </row>
    <row r="186" spans="1:14" s="1009" customFormat="1" ht="113.25" customHeight="1">
      <c r="A186" s="490" t="s">
        <v>487</v>
      </c>
      <c r="B186" s="291" t="s">
        <v>1586</v>
      </c>
      <c r="C186" s="446" t="s">
        <v>1588</v>
      </c>
      <c r="D186" s="528" t="s">
        <v>1542</v>
      </c>
      <c r="E186" s="1152" t="s">
        <v>1162</v>
      </c>
      <c r="F186" s="1152" t="s">
        <v>1162</v>
      </c>
      <c r="G186" s="1091">
        <v>35000</v>
      </c>
      <c r="H186" s="1091">
        <v>35000</v>
      </c>
      <c r="I186" s="1091">
        <v>35000</v>
      </c>
      <c r="J186" s="463" t="s">
        <v>1581</v>
      </c>
      <c r="K186" s="686" t="s">
        <v>1585</v>
      </c>
      <c r="L186" s="1087" t="s">
        <v>654</v>
      </c>
      <c r="M186" s="1141"/>
      <c r="N186" s="1096"/>
    </row>
    <row r="187" spans="1:14" s="1009" customFormat="1" ht="74.25" customHeight="1">
      <c r="A187" s="490" t="s">
        <v>1402</v>
      </c>
      <c r="B187" s="291" t="s">
        <v>1627</v>
      </c>
      <c r="C187" s="446" t="s">
        <v>1628</v>
      </c>
      <c r="D187" s="528" t="s">
        <v>1612</v>
      </c>
      <c r="E187" s="1152" t="s">
        <v>1162</v>
      </c>
      <c r="F187" s="1152" t="s">
        <v>1162</v>
      </c>
      <c r="G187" s="1091">
        <v>15000</v>
      </c>
      <c r="H187" s="1091">
        <v>15000</v>
      </c>
      <c r="I187" s="1091">
        <v>15000</v>
      </c>
      <c r="J187" s="463" t="s">
        <v>1369</v>
      </c>
      <c r="K187" s="686" t="s">
        <v>1629</v>
      </c>
      <c r="L187" s="1087" t="s">
        <v>654</v>
      </c>
      <c r="M187" s="1141"/>
      <c r="N187" s="1096"/>
    </row>
    <row r="188" spans="1:14" s="1009" customFormat="1" ht="112.5" customHeight="1">
      <c r="A188" s="490" t="s">
        <v>1403</v>
      </c>
      <c r="B188" s="291" t="s">
        <v>1637</v>
      </c>
      <c r="C188" s="446" t="s">
        <v>1638</v>
      </c>
      <c r="D188" s="528" t="s">
        <v>1470</v>
      </c>
      <c r="E188" s="1152" t="s">
        <v>1162</v>
      </c>
      <c r="F188" s="1152" t="s">
        <v>1162</v>
      </c>
      <c r="G188" s="1091">
        <v>10000</v>
      </c>
      <c r="H188" s="1091">
        <v>10000</v>
      </c>
      <c r="I188" s="1091">
        <v>10000</v>
      </c>
      <c r="J188" s="463" t="s">
        <v>1639</v>
      </c>
      <c r="K188" s="686" t="s">
        <v>1640</v>
      </c>
      <c r="L188" s="1087" t="s">
        <v>654</v>
      </c>
      <c r="M188" s="1141"/>
      <c r="N188" s="1096"/>
    </row>
    <row r="189" spans="1:14" s="1009" customFormat="1" ht="22.5" customHeight="1">
      <c r="A189" s="1022" t="s">
        <v>437</v>
      </c>
      <c r="B189" s="1022"/>
      <c r="C189" s="1023"/>
      <c r="D189" s="1023"/>
      <c r="E189" s="1024"/>
      <c r="F189" s="1024"/>
      <c r="G189" s="1024"/>
      <c r="H189" s="1024"/>
      <c r="I189" s="1024"/>
      <c r="J189" s="1024"/>
      <c r="K189" s="1023"/>
      <c r="L189" s="457" t="s">
        <v>344</v>
      </c>
      <c r="M189" s="1141"/>
      <c r="N189" s="1096"/>
    </row>
    <row r="190" spans="1:14" s="1022" customFormat="1" ht="21.75">
      <c r="A190" s="1022" t="s">
        <v>1033</v>
      </c>
      <c r="C190" s="1023"/>
      <c r="D190" s="1023"/>
      <c r="E190" s="1024"/>
      <c r="F190" s="1024"/>
      <c r="G190" s="1024"/>
      <c r="H190" s="1024"/>
      <c r="I190" s="1024"/>
      <c r="J190" s="1024"/>
      <c r="K190" s="1023"/>
      <c r="L190" s="1017" t="s">
        <v>1382</v>
      </c>
      <c r="N190" s="1096"/>
    </row>
    <row r="191" spans="1:14" s="1009" customFormat="1" ht="23.25" customHeight="1">
      <c r="A191" s="1142" t="s">
        <v>176</v>
      </c>
      <c r="B191" s="1142" t="s">
        <v>177</v>
      </c>
      <c r="C191" s="1142" t="s">
        <v>178</v>
      </c>
      <c r="D191" s="1027" t="s">
        <v>179</v>
      </c>
      <c r="E191" s="1349" t="s">
        <v>180</v>
      </c>
      <c r="F191" s="1350"/>
      <c r="G191" s="1350"/>
      <c r="H191" s="1350"/>
      <c r="I191" s="1351"/>
      <c r="J191" s="1143" t="s">
        <v>847</v>
      </c>
      <c r="K191" s="1142" t="s">
        <v>181</v>
      </c>
      <c r="L191" s="1027" t="s">
        <v>182</v>
      </c>
      <c r="M191" s="1141"/>
      <c r="N191" s="1096"/>
    </row>
    <row r="192" spans="1:14" s="1009" customFormat="1" ht="23.25" customHeight="1">
      <c r="A192" s="1144"/>
      <c r="B192" s="1144"/>
      <c r="C192" s="1144"/>
      <c r="D192" s="1029" t="s">
        <v>183</v>
      </c>
      <c r="E192" s="1030" t="s">
        <v>890</v>
      </c>
      <c r="F192" s="1031" t="s">
        <v>838</v>
      </c>
      <c r="G192" s="1031" t="s">
        <v>891</v>
      </c>
      <c r="H192" s="1031" t="s">
        <v>889</v>
      </c>
      <c r="I192" s="1031" t="s">
        <v>919</v>
      </c>
      <c r="J192" s="1145"/>
      <c r="K192" s="1144"/>
      <c r="L192" s="1029" t="s">
        <v>184</v>
      </c>
      <c r="M192" s="1141"/>
      <c r="N192" s="1096"/>
    </row>
    <row r="193" spans="1:14" s="1009" customFormat="1" ht="90.75" customHeight="1">
      <c r="A193" s="490" t="s">
        <v>1404</v>
      </c>
      <c r="B193" s="291" t="s">
        <v>1633</v>
      </c>
      <c r="C193" s="446" t="s">
        <v>1634</v>
      </c>
      <c r="D193" s="528" t="s">
        <v>1542</v>
      </c>
      <c r="E193" s="1152" t="s">
        <v>1162</v>
      </c>
      <c r="F193" s="1152" t="s">
        <v>1162</v>
      </c>
      <c r="G193" s="1091">
        <v>15000</v>
      </c>
      <c r="H193" s="1091">
        <v>15000</v>
      </c>
      <c r="I193" s="1091">
        <v>15000</v>
      </c>
      <c r="J193" s="463" t="s">
        <v>1635</v>
      </c>
      <c r="K193" s="686" t="s">
        <v>1636</v>
      </c>
      <c r="L193" s="1087" t="s">
        <v>654</v>
      </c>
      <c r="M193" s="1141"/>
      <c r="N193" s="1096"/>
    </row>
    <row r="194" spans="1:14" s="1009" customFormat="1" ht="95.25" customHeight="1">
      <c r="A194" s="490" t="s">
        <v>159</v>
      </c>
      <c r="B194" s="291" t="s">
        <v>1630</v>
      </c>
      <c r="C194" s="446" t="s">
        <v>1631</v>
      </c>
      <c r="D194" s="528" t="s">
        <v>1542</v>
      </c>
      <c r="E194" s="1152" t="s">
        <v>1162</v>
      </c>
      <c r="F194" s="1152" t="s">
        <v>1162</v>
      </c>
      <c r="G194" s="1091">
        <v>15000</v>
      </c>
      <c r="H194" s="1091">
        <v>15000</v>
      </c>
      <c r="I194" s="1091">
        <v>15000</v>
      </c>
      <c r="J194" s="463" t="s">
        <v>1632</v>
      </c>
      <c r="K194" s="686" t="s">
        <v>1585</v>
      </c>
      <c r="L194" s="1087" t="s">
        <v>654</v>
      </c>
      <c r="M194" s="1141"/>
      <c r="N194" s="1096"/>
    </row>
    <row r="195" spans="1:14" s="1009" customFormat="1" ht="69" customHeight="1">
      <c r="A195" s="490" t="s">
        <v>365</v>
      </c>
      <c r="B195" s="291" t="s">
        <v>1602</v>
      </c>
      <c r="C195" s="446" t="s">
        <v>1603</v>
      </c>
      <c r="D195" s="528" t="s">
        <v>1542</v>
      </c>
      <c r="E195" s="1152" t="s">
        <v>1162</v>
      </c>
      <c r="F195" s="1152" t="s">
        <v>1162</v>
      </c>
      <c r="G195" s="1091">
        <v>15000</v>
      </c>
      <c r="H195" s="1091">
        <v>15000</v>
      </c>
      <c r="I195" s="1091">
        <v>15000</v>
      </c>
      <c r="J195" s="463" t="s">
        <v>1604</v>
      </c>
      <c r="K195" s="686" t="s">
        <v>1605</v>
      </c>
      <c r="L195" s="1087" t="s">
        <v>654</v>
      </c>
      <c r="M195" s="1141"/>
      <c r="N195" s="1096"/>
    </row>
    <row r="196" spans="1:14" s="1009" customFormat="1" ht="113.25" customHeight="1">
      <c r="A196" s="490" t="s">
        <v>366</v>
      </c>
      <c r="B196" s="291" t="s">
        <v>1579</v>
      </c>
      <c r="C196" s="446" t="s">
        <v>1580</v>
      </c>
      <c r="D196" s="528" t="s">
        <v>1542</v>
      </c>
      <c r="E196" s="1152" t="s">
        <v>1162</v>
      </c>
      <c r="F196" s="1152" t="s">
        <v>1162</v>
      </c>
      <c r="G196" s="1091">
        <v>15000</v>
      </c>
      <c r="H196" s="1091">
        <v>15000</v>
      </c>
      <c r="I196" s="1091">
        <v>15000</v>
      </c>
      <c r="J196" s="463" t="s">
        <v>1581</v>
      </c>
      <c r="K196" s="686" t="s">
        <v>1582</v>
      </c>
      <c r="L196" s="1087" t="s">
        <v>654</v>
      </c>
      <c r="M196" s="1141"/>
      <c r="N196" s="1096"/>
    </row>
    <row r="197" spans="1:14" s="1009" customFormat="1" ht="27.75" customHeight="1">
      <c r="A197" s="1192"/>
      <c r="B197" s="285"/>
      <c r="C197" s="286"/>
      <c r="D197" s="453"/>
      <c r="E197" s="844"/>
      <c r="F197" s="844"/>
      <c r="G197" s="1193"/>
      <c r="H197" s="1193"/>
      <c r="I197" s="1193"/>
      <c r="J197" s="288"/>
      <c r="K197" s="869"/>
      <c r="L197" s="1110"/>
      <c r="M197" s="1141"/>
      <c r="N197" s="1096"/>
    </row>
    <row r="198" spans="1:14" s="1009" customFormat="1" ht="22.5" customHeight="1">
      <c r="A198" s="1022" t="s">
        <v>437</v>
      </c>
      <c r="B198" s="1022"/>
      <c r="C198" s="1023"/>
      <c r="D198" s="1023"/>
      <c r="E198" s="1024"/>
      <c r="F198" s="1024"/>
      <c r="G198" s="1024"/>
      <c r="H198" s="1024"/>
      <c r="I198" s="1024"/>
      <c r="J198" s="1024"/>
      <c r="K198" s="1023"/>
      <c r="L198" s="457" t="s">
        <v>345</v>
      </c>
      <c r="M198" s="1141"/>
      <c r="N198" s="1096"/>
    </row>
    <row r="199" spans="1:14" s="1022" customFormat="1" ht="21.75">
      <c r="A199" s="1022" t="s">
        <v>1033</v>
      </c>
      <c r="C199" s="1023"/>
      <c r="D199" s="1023"/>
      <c r="E199" s="1024"/>
      <c r="F199" s="1024"/>
      <c r="G199" s="1024"/>
      <c r="H199" s="1024"/>
      <c r="I199" s="1024"/>
      <c r="J199" s="1024"/>
      <c r="K199" s="1023"/>
      <c r="L199" s="1017" t="s">
        <v>1382</v>
      </c>
      <c r="N199" s="1096"/>
    </row>
    <row r="200" spans="1:14" s="1009" customFormat="1" ht="23.25" customHeight="1">
      <c r="A200" s="1142" t="s">
        <v>176</v>
      </c>
      <c r="B200" s="1142" t="s">
        <v>177</v>
      </c>
      <c r="C200" s="1142" t="s">
        <v>178</v>
      </c>
      <c r="D200" s="1027" t="s">
        <v>179</v>
      </c>
      <c r="E200" s="1349" t="s">
        <v>180</v>
      </c>
      <c r="F200" s="1350"/>
      <c r="G200" s="1350"/>
      <c r="H200" s="1350"/>
      <c r="I200" s="1351"/>
      <c r="J200" s="1143" t="s">
        <v>847</v>
      </c>
      <c r="K200" s="1142" t="s">
        <v>181</v>
      </c>
      <c r="L200" s="1027" t="s">
        <v>182</v>
      </c>
      <c r="M200" s="1141"/>
      <c r="N200" s="1096"/>
    </row>
    <row r="201" spans="1:14" s="1009" customFormat="1" ht="23.25" customHeight="1">
      <c r="A201" s="1144"/>
      <c r="B201" s="1144"/>
      <c r="C201" s="1144"/>
      <c r="D201" s="1029" t="s">
        <v>183</v>
      </c>
      <c r="E201" s="1030" t="s">
        <v>890</v>
      </c>
      <c r="F201" s="1031" t="s">
        <v>838</v>
      </c>
      <c r="G201" s="1031" t="s">
        <v>891</v>
      </c>
      <c r="H201" s="1031" t="s">
        <v>889</v>
      </c>
      <c r="I201" s="1031" t="s">
        <v>919</v>
      </c>
      <c r="J201" s="1145"/>
      <c r="K201" s="1144"/>
      <c r="L201" s="1029" t="s">
        <v>184</v>
      </c>
      <c r="M201" s="1141"/>
      <c r="N201" s="1096"/>
    </row>
    <row r="202" spans="1:14" s="1009" customFormat="1" ht="89.25" customHeight="1" thickBot="1">
      <c r="A202" s="490" t="s">
        <v>1405</v>
      </c>
      <c r="B202" s="291" t="s">
        <v>1540</v>
      </c>
      <c r="C202" s="446" t="s">
        <v>1541</v>
      </c>
      <c r="D202" s="293" t="s">
        <v>1542</v>
      </c>
      <c r="E202" s="1152" t="s">
        <v>1162</v>
      </c>
      <c r="F202" s="1152" t="s">
        <v>1162</v>
      </c>
      <c r="G202" s="1146">
        <v>20000</v>
      </c>
      <c r="H202" s="1146">
        <v>20000</v>
      </c>
      <c r="I202" s="1146">
        <v>20000</v>
      </c>
      <c r="J202" s="1183" t="s">
        <v>1543</v>
      </c>
      <c r="K202" s="446" t="s">
        <v>1544</v>
      </c>
      <c r="L202" s="296" t="s">
        <v>654</v>
      </c>
      <c r="M202" s="1095"/>
      <c r="N202" s="1096"/>
    </row>
    <row r="203" spans="1:13" s="104" customFormat="1" ht="22.5" thickBot="1">
      <c r="A203" s="153" t="s">
        <v>198</v>
      </c>
      <c r="B203" s="154"/>
      <c r="C203" s="155"/>
      <c r="D203" s="156"/>
      <c r="E203" s="157">
        <f>SUM(E1:E202)</f>
        <v>1793383.1600000001</v>
      </c>
      <c r="F203" s="157">
        <f>SUM(F1:F202)</f>
        <v>1902073.1600000001</v>
      </c>
      <c r="G203" s="157">
        <f>SUM(G1:G202)</f>
        <v>2987073.16</v>
      </c>
      <c r="H203" s="157">
        <f>SUM(H1:H202)</f>
        <v>2987073.16</v>
      </c>
      <c r="I203" s="157">
        <f>SUM(I1:I202)</f>
        <v>2987073.16</v>
      </c>
      <c r="J203" s="1498">
        <f>E203+F203+G203+H203</f>
        <v>9669602.64</v>
      </c>
      <c r="K203" s="1499"/>
      <c r="L203" s="1500"/>
      <c r="M203" s="1170"/>
    </row>
    <row r="204" spans="3:14" s="1009" customFormat="1" ht="21.75">
      <c r="C204" s="1015"/>
      <c r="D204" s="1015"/>
      <c r="E204" s="1013"/>
      <c r="F204" s="1013"/>
      <c r="G204" s="1013"/>
      <c r="H204" s="1013"/>
      <c r="I204" s="1013"/>
      <c r="J204" s="1013"/>
      <c r="K204" s="1015"/>
      <c r="L204" s="1015"/>
      <c r="N204" s="1096"/>
    </row>
    <row r="205" spans="3:14" s="1009" customFormat="1" ht="21.75">
      <c r="C205" s="1015"/>
      <c r="D205" s="1015"/>
      <c r="E205" s="1013"/>
      <c r="F205" s="1013"/>
      <c r="G205" s="1013"/>
      <c r="H205" s="1013"/>
      <c r="I205" s="1013"/>
      <c r="J205" s="1013"/>
      <c r="K205" s="1015"/>
      <c r="L205" s="1015"/>
      <c r="N205" s="1096"/>
    </row>
    <row r="206" spans="3:14" s="1009" customFormat="1" ht="21.75">
      <c r="C206" s="1015"/>
      <c r="D206" s="1015"/>
      <c r="E206" s="1013"/>
      <c r="F206" s="1013"/>
      <c r="G206" s="1013"/>
      <c r="H206" s="1013"/>
      <c r="I206" s="1013"/>
      <c r="J206" s="1013"/>
      <c r="K206" s="1015"/>
      <c r="L206" s="1015"/>
      <c r="N206" s="1096"/>
    </row>
    <row r="207" spans="3:14" s="1009" customFormat="1" ht="21.75">
      <c r="C207" s="1015"/>
      <c r="D207" s="1015"/>
      <c r="E207" s="1013"/>
      <c r="F207" s="1013"/>
      <c r="G207" s="1013"/>
      <c r="H207" s="1013"/>
      <c r="I207" s="1013"/>
      <c r="J207" s="1013"/>
      <c r="K207" s="1015"/>
      <c r="L207" s="1015"/>
      <c r="N207" s="1096"/>
    </row>
    <row r="208" spans="3:14" s="1009" customFormat="1" ht="21.75">
      <c r="C208" s="1015"/>
      <c r="D208" s="1015"/>
      <c r="E208" s="1013"/>
      <c r="F208" s="1013"/>
      <c r="G208" s="1013"/>
      <c r="H208" s="1013"/>
      <c r="I208" s="1013"/>
      <c r="J208" s="1013"/>
      <c r="K208" s="1015"/>
      <c r="L208" s="1015"/>
      <c r="N208" s="1096"/>
    </row>
    <row r="209" spans="3:14" s="1009" customFormat="1" ht="21.75">
      <c r="C209" s="1015"/>
      <c r="D209" s="1015"/>
      <c r="E209" s="1013"/>
      <c r="F209" s="1013"/>
      <c r="G209" s="1013"/>
      <c r="H209" s="1013"/>
      <c r="I209" s="1013"/>
      <c r="J209" s="1013"/>
      <c r="K209" s="1015"/>
      <c r="L209" s="1015"/>
      <c r="N209" s="1096"/>
    </row>
    <row r="210" spans="3:14" s="1009" customFormat="1" ht="21.75">
      <c r="C210" s="1015"/>
      <c r="D210" s="1015"/>
      <c r="E210" s="1013"/>
      <c r="F210" s="1013"/>
      <c r="G210" s="1013"/>
      <c r="H210" s="1013"/>
      <c r="I210" s="1013"/>
      <c r="J210" s="1013"/>
      <c r="K210" s="1015"/>
      <c r="L210" s="1015"/>
      <c r="N210" s="1096"/>
    </row>
    <row r="211" spans="3:14" s="1009" customFormat="1" ht="21.75">
      <c r="C211" s="1015"/>
      <c r="D211" s="1015"/>
      <c r="E211" s="1013"/>
      <c r="F211" s="1013"/>
      <c r="G211" s="1013"/>
      <c r="H211" s="1013"/>
      <c r="I211" s="1013"/>
      <c r="J211" s="1013"/>
      <c r="K211" s="1015"/>
      <c r="L211" s="1015"/>
      <c r="N211" s="1096"/>
    </row>
    <row r="212" spans="3:14" s="1009" customFormat="1" ht="21.75">
      <c r="C212" s="1015"/>
      <c r="D212" s="1015"/>
      <c r="E212" s="1013"/>
      <c r="F212" s="1013"/>
      <c r="G212" s="1013"/>
      <c r="H212" s="1013"/>
      <c r="I212" s="1013"/>
      <c r="J212" s="1013"/>
      <c r="K212" s="1015"/>
      <c r="L212" s="1015"/>
      <c r="N212" s="1096"/>
    </row>
    <row r="213" spans="3:14" s="1009" customFormat="1" ht="21.75">
      <c r="C213" s="1015"/>
      <c r="D213" s="1015"/>
      <c r="E213" s="1013"/>
      <c r="F213" s="1013"/>
      <c r="G213" s="1013"/>
      <c r="H213" s="1013"/>
      <c r="I213" s="1013"/>
      <c r="J213" s="1013"/>
      <c r="K213" s="1015"/>
      <c r="L213" s="1015"/>
      <c r="N213" s="1096"/>
    </row>
    <row r="214" spans="3:14" s="1009" customFormat="1" ht="21.75">
      <c r="C214" s="1015"/>
      <c r="D214" s="1015"/>
      <c r="E214" s="1013"/>
      <c r="F214" s="1013"/>
      <c r="G214" s="1013"/>
      <c r="H214" s="1013"/>
      <c r="I214" s="1013"/>
      <c r="J214" s="1013"/>
      <c r="K214" s="1015"/>
      <c r="L214" s="1015"/>
      <c r="N214" s="1096"/>
    </row>
    <row r="215" spans="3:14" s="1009" customFormat="1" ht="21.75">
      <c r="C215" s="1015"/>
      <c r="D215" s="1015"/>
      <c r="E215" s="1013"/>
      <c r="F215" s="1013"/>
      <c r="G215" s="1013"/>
      <c r="H215" s="1013"/>
      <c r="I215" s="1013"/>
      <c r="J215" s="1013"/>
      <c r="K215" s="1015"/>
      <c r="L215" s="1015"/>
      <c r="N215" s="1096"/>
    </row>
    <row r="216" spans="3:14" s="1009" customFormat="1" ht="21.75">
      <c r="C216" s="1015"/>
      <c r="D216" s="1015"/>
      <c r="E216" s="1013"/>
      <c r="F216" s="1013"/>
      <c r="G216" s="1013"/>
      <c r="H216" s="1013"/>
      <c r="I216" s="1013"/>
      <c r="J216" s="1013"/>
      <c r="K216" s="1015"/>
      <c r="L216" s="1015"/>
      <c r="N216" s="1096"/>
    </row>
    <row r="217" spans="3:14" s="1009" customFormat="1" ht="21.75">
      <c r="C217" s="1015"/>
      <c r="D217" s="1015"/>
      <c r="E217" s="1013"/>
      <c r="F217" s="1013"/>
      <c r="G217" s="1013"/>
      <c r="H217" s="1013"/>
      <c r="I217" s="1013"/>
      <c r="J217" s="1013"/>
      <c r="K217" s="1015"/>
      <c r="L217" s="1015"/>
      <c r="N217" s="1096"/>
    </row>
    <row r="218" spans="3:14" s="1009" customFormat="1" ht="21.75">
      <c r="C218" s="1015"/>
      <c r="D218" s="1015"/>
      <c r="E218" s="1013"/>
      <c r="F218" s="1013"/>
      <c r="G218" s="1013"/>
      <c r="H218" s="1013"/>
      <c r="I218" s="1013"/>
      <c r="J218" s="1013"/>
      <c r="K218" s="1015"/>
      <c r="L218" s="1015"/>
      <c r="N218" s="1096"/>
    </row>
    <row r="219" spans="3:14" s="1009" customFormat="1" ht="21.75">
      <c r="C219" s="1015"/>
      <c r="D219" s="1015"/>
      <c r="E219" s="1013"/>
      <c r="F219" s="1013"/>
      <c r="G219" s="1013"/>
      <c r="H219" s="1013"/>
      <c r="I219" s="1013"/>
      <c r="J219" s="1013"/>
      <c r="K219" s="1015"/>
      <c r="L219" s="1015"/>
      <c r="N219" s="1096"/>
    </row>
    <row r="220" spans="3:14" s="1009" customFormat="1" ht="21.75">
      <c r="C220" s="1015"/>
      <c r="D220" s="1015"/>
      <c r="E220" s="1013"/>
      <c r="F220" s="1013"/>
      <c r="G220" s="1013"/>
      <c r="H220" s="1013"/>
      <c r="I220" s="1013"/>
      <c r="J220" s="1013"/>
      <c r="K220" s="1015"/>
      <c r="L220" s="1015"/>
      <c r="N220" s="1096"/>
    </row>
    <row r="221" spans="3:14" s="1009" customFormat="1" ht="21.75">
      <c r="C221" s="1015"/>
      <c r="D221" s="1015"/>
      <c r="E221" s="1013"/>
      <c r="F221" s="1013"/>
      <c r="G221" s="1013"/>
      <c r="H221" s="1013"/>
      <c r="I221" s="1013"/>
      <c r="J221" s="1013"/>
      <c r="K221" s="1015"/>
      <c r="L221" s="1015"/>
      <c r="N221" s="1096"/>
    </row>
    <row r="222" spans="3:14" s="1009" customFormat="1" ht="21.75">
      <c r="C222" s="1015"/>
      <c r="D222" s="1015"/>
      <c r="E222" s="1013"/>
      <c r="F222" s="1013"/>
      <c r="G222" s="1013"/>
      <c r="H222" s="1013"/>
      <c r="I222" s="1013"/>
      <c r="J222" s="1013"/>
      <c r="K222" s="1015"/>
      <c r="L222" s="1015"/>
      <c r="N222" s="1096"/>
    </row>
    <row r="223" spans="3:14" s="1009" customFormat="1" ht="21.75">
      <c r="C223" s="1015"/>
      <c r="D223" s="1015"/>
      <c r="E223" s="1013"/>
      <c r="F223" s="1013"/>
      <c r="G223" s="1013"/>
      <c r="H223" s="1013"/>
      <c r="I223" s="1013"/>
      <c r="J223" s="1013"/>
      <c r="K223" s="1015"/>
      <c r="L223" s="1015"/>
      <c r="N223" s="1096"/>
    </row>
  </sheetData>
  <sheetProtection/>
  <mergeCells count="78">
    <mergeCell ref="E191:I191"/>
    <mergeCell ref="E200:I200"/>
    <mergeCell ref="E143:I143"/>
    <mergeCell ref="E151:I151"/>
    <mergeCell ref="E159:I159"/>
    <mergeCell ref="E167:I167"/>
    <mergeCell ref="E175:I175"/>
    <mergeCell ref="E183:I183"/>
    <mergeCell ref="J203:L203"/>
    <mergeCell ref="E112:I112"/>
    <mergeCell ref="J112:J113"/>
    <mergeCell ref="K112:K113"/>
    <mergeCell ref="B24:B25"/>
    <mergeCell ref="J26:J30"/>
    <mergeCell ref="E129:I129"/>
    <mergeCell ref="E136:I136"/>
    <mergeCell ref="K92:K93"/>
    <mergeCell ref="J44:J45"/>
    <mergeCell ref="M52:M65"/>
    <mergeCell ref="C24:C25"/>
    <mergeCell ref="J31:J35"/>
    <mergeCell ref="E121:I121"/>
    <mergeCell ref="E92:I92"/>
    <mergeCell ref="J104:J105"/>
    <mergeCell ref="K104:K105"/>
    <mergeCell ref="J92:J93"/>
    <mergeCell ref="N36:N50"/>
    <mergeCell ref="K44:K45"/>
    <mergeCell ref="J46:J50"/>
    <mergeCell ref="J71:J72"/>
    <mergeCell ref="K71:K72"/>
    <mergeCell ref="N58:N64"/>
    <mergeCell ref="K60:K61"/>
    <mergeCell ref="N65:N73"/>
    <mergeCell ref="J60:J61"/>
    <mergeCell ref="M28:M45"/>
    <mergeCell ref="J8:J9"/>
    <mergeCell ref="J10:J15"/>
    <mergeCell ref="J16:J21"/>
    <mergeCell ref="J24:J25"/>
    <mergeCell ref="N2:N21"/>
    <mergeCell ref="N22:N35"/>
    <mergeCell ref="K24:K25"/>
    <mergeCell ref="M12:M27"/>
    <mergeCell ref="K8:K9"/>
    <mergeCell ref="A24:A25"/>
    <mergeCell ref="E8:I8"/>
    <mergeCell ref="E24:I24"/>
    <mergeCell ref="A44:A45"/>
    <mergeCell ref="B44:B45"/>
    <mergeCell ref="C44:C45"/>
    <mergeCell ref="E44:I44"/>
    <mergeCell ref="A8:A9"/>
    <mergeCell ref="B8:B9"/>
    <mergeCell ref="A71:A72"/>
    <mergeCell ref="B71:B72"/>
    <mergeCell ref="C71:C72"/>
    <mergeCell ref="E71:I71"/>
    <mergeCell ref="A60:A61"/>
    <mergeCell ref="B60:B61"/>
    <mergeCell ref="C60:C61"/>
    <mergeCell ref="E60:I60"/>
    <mergeCell ref="A83:A84"/>
    <mergeCell ref="B83:B84"/>
    <mergeCell ref="C83:C84"/>
    <mergeCell ref="E83:I83"/>
    <mergeCell ref="J83:J84"/>
    <mergeCell ref="K83:K84"/>
    <mergeCell ref="A92:A93"/>
    <mergeCell ref="B92:B93"/>
    <mergeCell ref="C92:C93"/>
    <mergeCell ref="A112:A113"/>
    <mergeCell ref="B112:B113"/>
    <mergeCell ref="J36:J37"/>
    <mergeCell ref="A104:A105"/>
    <mergeCell ref="B104:B105"/>
    <mergeCell ref="C104:C105"/>
    <mergeCell ref="E104:I104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25"/>
  <sheetViews>
    <sheetView showGridLines="0" view="pageBreakPreview" zoomScaleSheetLayoutView="100" zoomScalePageLayoutView="0" workbookViewId="0" topLeftCell="A68">
      <selection activeCell="D128" sqref="D128"/>
    </sheetView>
  </sheetViews>
  <sheetFormatPr defaultColWidth="9.140625" defaultRowHeight="12.75"/>
  <cols>
    <col min="1" max="1" width="2.7109375" style="3" customWidth="1"/>
    <col min="2" max="2" width="21.28125" style="3" customWidth="1"/>
    <col min="3" max="3" width="21.57421875" style="10" customWidth="1"/>
    <col min="4" max="4" width="17.28125" style="10" customWidth="1"/>
    <col min="5" max="5" width="9.8515625" style="7" customWidth="1"/>
    <col min="6" max="6" width="10.28125" style="7" customWidth="1"/>
    <col min="7" max="7" width="10.421875" style="7" customWidth="1"/>
    <col min="8" max="8" width="10.57421875" style="7" customWidth="1"/>
    <col min="9" max="9" width="10.140625" style="7" customWidth="1"/>
    <col min="10" max="10" width="11.421875" style="7" customWidth="1"/>
    <col min="11" max="11" width="21.00390625" style="10" customWidth="1"/>
    <col min="12" max="12" width="10.140625" style="10" customWidth="1"/>
    <col min="13" max="13" width="4.7109375" style="3" customWidth="1"/>
    <col min="14" max="14" width="4.7109375" style="68" customWidth="1"/>
    <col min="15" max="16" width="9.140625" style="3" customWidth="1"/>
    <col min="17" max="18" width="3.8515625" style="3" customWidth="1"/>
    <col min="19" max="19" width="3.57421875" style="3" customWidth="1"/>
    <col min="20" max="16384" width="9.140625" style="3" customWidth="1"/>
  </cols>
  <sheetData>
    <row r="1" spans="3:15" s="104" customFormat="1" ht="21.75">
      <c r="C1" s="462"/>
      <c r="D1" s="105" t="s">
        <v>185</v>
      </c>
      <c r="E1" s="462"/>
      <c r="F1" s="462"/>
      <c r="G1" s="149"/>
      <c r="H1" s="149"/>
      <c r="I1" s="149"/>
      <c r="J1" s="106"/>
      <c r="K1" s="106"/>
      <c r="L1" s="457" t="s">
        <v>346</v>
      </c>
      <c r="M1" s="107"/>
      <c r="O1" s="190"/>
    </row>
    <row r="2" spans="3:15" s="104" customFormat="1" ht="21.75">
      <c r="C2" s="462"/>
      <c r="D2" s="105" t="s">
        <v>1002</v>
      </c>
      <c r="E2" s="462"/>
      <c r="F2" s="462"/>
      <c r="G2" s="149"/>
      <c r="H2" s="149"/>
      <c r="I2" s="149"/>
      <c r="J2" s="106"/>
      <c r="K2" s="106"/>
      <c r="L2" s="447" t="s">
        <v>1382</v>
      </c>
      <c r="M2" s="107"/>
      <c r="N2" s="1327">
        <v>129</v>
      </c>
      <c r="O2" s="3"/>
    </row>
    <row r="3" spans="3:15" s="104" customFormat="1" ht="21.75">
      <c r="C3" s="462"/>
      <c r="D3" s="105" t="s">
        <v>484</v>
      </c>
      <c r="E3" s="462"/>
      <c r="F3" s="462"/>
      <c r="G3" s="149"/>
      <c r="H3" s="149"/>
      <c r="I3" s="149"/>
      <c r="J3" s="106"/>
      <c r="K3" s="106"/>
      <c r="L3" s="107"/>
      <c r="M3" s="107"/>
      <c r="N3" s="1327"/>
      <c r="O3" s="3"/>
    </row>
    <row r="4" spans="1:15" s="104" customFormat="1" ht="24">
      <c r="A4" s="109" t="s">
        <v>903</v>
      </c>
      <c r="B4" s="110"/>
      <c r="C4" s="110"/>
      <c r="D4" s="105"/>
      <c r="E4" s="110"/>
      <c r="F4" s="110"/>
      <c r="G4" s="188"/>
      <c r="H4" s="188"/>
      <c r="I4" s="188"/>
      <c r="J4" s="188"/>
      <c r="K4" s="188"/>
      <c r="L4" s="457"/>
      <c r="M4" s="457"/>
      <c r="N4" s="1327"/>
      <c r="O4" s="3"/>
    </row>
    <row r="5" spans="1:15" s="104" customFormat="1" ht="24">
      <c r="A5" s="109" t="s">
        <v>1044</v>
      </c>
      <c r="B5" s="110"/>
      <c r="C5" s="110"/>
      <c r="D5" s="105"/>
      <c r="E5" s="110"/>
      <c r="F5" s="110"/>
      <c r="G5" s="188"/>
      <c r="H5" s="188"/>
      <c r="I5" s="188"/>
      <c r="J5" s="188"/>
      <c r="K5" s="188"/>
      <c r="L5" s="457"/>
      <c r="M5" s="457"/>
      <c r="N5" s="1327"/>
      <c r="O5" s="3"/>
    </row>
    <row r="6" spans="1:14" s="111" customFormat="1" ht="21.75">
      <c r="A6" s="111" t="s">
        <v>455</v>
      </c>
      <c r="C6" s="112"/>
      <c r="D6" s="112"/>
      <c r="E6" s="113"/>
      <c r="F6" s="113"/>
      <c r="G6" s="113"/>
      <c r="H6" s="113"/>
      <c r="I6" s="113"/>
      <c r="J6" s="113"/>
      <c r="K6" s="112"/>
      <c r="L6" s="112"/>
      <c r="N6" s="1327"/>
    </row>
    <row r="7" spans="1:14" s="111" customFormat="1" ht="21.75">
      <c r="A7" s="111" t="s">
        <v>918</v>
      </c>
      <c r="C7" s="112"/>
      <c r="D7" s="112"/>
      <c r="E7" s="113"/>
      <c r="F7" s="113"/>
      <c r="G7" s="113"/>
      <c r="H7" s="113"/>
      <c r="I7" s="113"/>
      <c r="J7" s="113"/>
      <c r="K7" s="112"/>
      <c r="L7" s="112"/>
      <c r="N7" s="1327"/>
    </row>
    <row r="8" spans="1:14" s="104" customFormat="1" ht="21.75">
      <c r="A8" s="1446" t="s">
        <v>176</v>
      </c>
      <c r="B8" s="1446" t="s">
        <v>177</v>
      </c>
      <c r="C8" s="1446" t="s">
        <v>178</v>
      </c>
      <c r="D8" s="115" t="s">
        <v>179</v>
      </c>
      <c r="E8" s="1349" t="s">
        <v>180</v>
      </c>
      <c r="F8" s="1350"/>
      <c r="G8" s="1350"/>
      <c r="H8" s="1350"/>
      <c r="I8" s="1351"/>
      <c r="J8" s="1451" t="s">
        <v>847</v>
      </c>
      <c r="K8" s="1446" t="s">
        <v>181</v>
      </c>
      <c r="L8" s="115" t="s">
        <v>182</v>
      </c>
      <c r="N8" s="1327"/>
    </row>
    <row r="9" spans="1:14" s="104" customFormat="1" ht="21.75">
      <c r="A9" s="1447"/>
      <c r="B9" s="1447"/>
      <c r="C9" s="1447"/>
      <c r="D9" s="118" t="s">
        <v>183</v>
      </c>
      <c r="E9" s="119" t="s">
        <v>890</v>
      </c>
      <c r="F9" s="120" t="s">
        <v>838</v>
      </c>
      <c r="G9" s="120" t="s">
        <v>891</v>
      </c>
      <c r="H9" s="120" t="s">
        <v>889</v>
      </c>
      <c r="I9" s="120" t="s">
        <v>919</v>
      </c>
      <c r="J9" s="1452"/>
      <c r="K9" s="1447"/>
      <c r="L9" s="118" t="s">
        <v>184</v>
      </c>
      <c r="N9" s="1327"/>
    </row>
    <row r="10" spans="1:14" s="161" customFormat="1" ht="21.75">
      <c r="A10" s="1227" t="s">
        <v>221</v>
      </c>
      <c r="B10" s="163" t="s">
        <v>418</v>
      </c>
      <c r="C10" s="124" t="s">
        <v>672</v>
      </c>
      <c r="D10" s="128" t="s">
        <v>1046</v>
      </c>
      <c r="E10" s="139">
        <v>200000</v>
      </c>
      <c r="F10" s="139">
        <v>200000</v>
      </c>
      <c r="G10" s="139">
        <v>200000</v>
      </c>
      <c r="H10" s="139">
        <v>200000</v>
      </c>
      <c r="I10" s="139">
        <v>200000</v>
      </c>
      <c r="J10" s="1457" t="s">
        <v>1045</v>
      </c>
      <c r="K10" s="130" t="s">
        <v>315</v>
      </c>
      <c r="L10" s="129" t="s">
        <v>652</v>
      </c>
      <c r="N10" s="1327"/>
    </row>
    <row r="11" spans="1:14" s="161" customFormat="1" ht="21.75">
      <c r="A11" s="162"/>
      <c r="B11" s="442" t="s">
        <v>419</v>
      </c>
      <c r="C11" s="124" t="s">
        <v>671</v>
      </c>
      <c r="D11" s="128" t="s">
        <v>1047</v>
      </c>
      <c r="E11" s="129"/>
      <c r="F11" s="129"/>
      <c r="G11" s="129"/>
      <c r="H11" s="129"/>
      <c r="I11" s="129"/>
      <c r="J11" s="1458"/>
      <c r="K11" s="130" t="s">
        <v>316</v>
      </c>
      <c r="L11" s="129"/>
      <c r="N11" s="1327"/>
    </row>
    <row r="12" spans="1:14" s="161" customFormat="1" ht="21.75">
      <c r="A12" s="162"/>
      <c r="B12" s="1228" t="s">
        <v>319</v>
      </c>
      <c r="C12" s="161" t="s">
        <v>673</v>
      </c>
      <c r="D12" s="128"/>
      <c r="E12" s="129"/>
      <c r="F12" s="129"/>
      <c r="G12" s="129"/>
      <c r="H12" s="129"/>
      <c r="I12" s="129"/>
      <c r="J12" s="1458"/>
      <c r="K12" s="130" t="s">
        <v>317</v>
      </c>
      <c r="L12" s="129"/>
      <c r="N12" s="1327"/>
    </row>
    <row r="13" spans="1:14" s="161" customFormat="1" ht="21.75">
      <c r="A13" s="162"/>
      <c r="B13" s="163" t="s">
        <v>320</v>
      </c>
      <c r="C13" s="124" t="s">
        <v>420</v>
      </c>
      <c r="D13" s="128"/>
      <c r="E13" s="129"/>
      <c r="F13" s="129"/>
      <c r="G13" s="129"/>
      <c r="H13" s="129"/>
      <c r="I13" s="129"/>
      <c r="J13" s="1458"/>
      <c r="K13" s="130" t="s">
        <v>670</v>
      </c>
      <c r="L13" s="129"/>
      <c r="N13" s="1327"/>
    </row>
    <row r="14" spans="1:14" s="161" customFormat="1" ht="23.25">
      <c r="A14" s="162"/>
      <c r="B14" s="163"/>
      <c r="C14" s="124" t="s">
        <v>674</v>
      </c>
      <c r="D14" s="128"/>
      <c r="E14" s="129"/>
      <c r="F14" s="129"/>
      <c r="G14" s="129"/>
      <c r="H14" s="129"/>
      <c r="I14" s="129"/>
      <c r="J14" s="1458"/>
      <c r="K14" s="130" t="s">
        <v>669</v>
      </c>
      <c r="L14" s="129"/>
      <c r="M14" s="190">
        <v>168</v>
      </c>
      <c r="N14" s="1327"/>
    </row>
    <row r="15" spans="1:14" s="161" customFormat="1" ht="21.75">
      <c r="A15" s="162"/>
      <c r="B15" s="163"/>
      <c r="C15" s="124" t="s">
        <v>676</v>
      </c>
      <c r="D15" s="128"/>
      <c r="E15" s="129"/>
      <c r="F15" s="129"/>
      <c r="G15" s="129"/>
      <c r="H15" s="129"/>
      <c r="I15" s="129"/>
      <c r="J15" s="1458"/>
      <c r="K15" s="130" t="s">
        <v>318</v>
      </c>
      <c r="L15" s="129"/>
      <c r="N15" s="1327"/>
    </row>
    <row r="16" spans="1:14" s="161" customFormat="1" ht="21.75">
      <c r="A16" s="162"/>
      <c r="B16" s="163"/>
      <c r="C16" s="124" t="s">
        <v>675</v>
      </c>
      <c r="D16" s="128"/>
      <c r="E16" s="129"/>
      <c r="F16" s="129"/>
      <c r="G16" s="129"/>
      <c r="H16" s="129"/>
      <c r="I16" s="129"/>
      <c r="J16" s="1459"/>
      <c r="K16" s="130" t="s">
        <v>575</v>
      </c>
      <c r="L16" s="129"/>
      <c r="N16" s="1327"/>
    </row>
    <row r="17" spans="1:14" s="104" customFormat="1" ht="84.75" customHeight="1">
      <c r="A17" s="296" t="s">
        <v>413</v>
      </c>
      <c r="B17" s="291" t="s">
        <v>1785</v>
      </c>
      <c r="C17" s="446" t="s">
        <v>1786</v>
      </c>
      <c r="D17" s="293" t="s">
        <v>1787</v>
      </c>
      <c r="E17" s="470">
        <v>30000</v>
      </c>
      <c r="F17" s="470">
        <v>30000</v>
      </c>
      <c r="G17" s="294">
        <v>30000</v>
      </c>
      <c r="H17" s="294">
        <v>30000</v>
      </c>
      <c r="I17" s="294">
        <v>30000</v>
      </c>
      <c r="J17" s="489" t="s">
        <v>1788</v>
      </c>
      <c r="K17" s="448" t="s">
        <v>1789</v>
      </c>
      <c r="L17" s="296" t="s">
        <v>652</v>
      </c>
      <c r="N17" s="1327"/>
    </row>
    <row r="18" spans="1:14" s="161" customFormat="1" ht="21" customHeight="1">
      <c r="A18" s="1227" t="s">
        <v>414</v>
      </c>
      <c r="B18" s="163" t="s">
        <v>1375</v>
      </c>
      <c r="C18" s="124" t="s">
        <v>30</v>
      </c>
      <c r="D18" s="128" t="s">
        <v>1376</v>
      </c>
      <c r="E18" s="496">
        <v>30000</v>
      </c>
      <c r="F18" s="496">
        <v>30000</v>
      </c>
      <c r="G18" s="324">
        <v>30000</v>
      </c>
      <c r="H18" s="324">
        <v>30000</v>
      </c>
      <c r="I18" s="324">
        <v>30000</v>
      </c>
      <c r="J18" s="1457" t="s">
        <v>1059</v>
      </c>
      <c r="K18" s="130" t="s">
        <v>31</v>
      </c>
      <c r="L18" s="129" t="s">
        <v>652</v>
      </c>
      <c r="N18" s="1327"/>
    </row>
    <row r="19" spans="1:14" s="161" customFormat="1" ht="21.75">
      <c r="A19" s="162"/>
      <c r="B19" s="163" t="s">
        <v>1007</v>
      </c>
      <c r="C19" s="124" t="s">
        <v>32</v>
      </c>
      <c r="D19" s="128" t="s">
        <v>1377</v>
      </c>
      <c r="E19" s="129"/>
      <c r="F19" s="497"/>
      <c r="G19" s="497"/>
      <c r="H19" s="497"/>
      <c r="I19" s="497"/>
      <c r="J19" s="1501"/>
      <c r="K19" s="130" t="s">
        <v>33</v>
      </c>
      <c r="L19" s="129"/>
      <c r="N19" s="1327"/>
    </row>
    <row r="20" spans="1:14" s="161" customFormat="1" ht="21.75">
      <c r="A20" s="162"/>
      <c r="B20" s="163"/>
      <c r="C20" s="124" t="s">
        <v>34</v>
      </c>
      <c r="D20" s="128"/>
      <c r="E20" s="129"/>
      <c r="F20" s="497"/>
      <c r="G20" s="497"/>
      <c r="H20" s="497"/>
      <c r="I20" s="497"/>
      <c r="J20" s="1501"/>
      <c r="K20" s="130" t="s">
        <v>35</v>
      </c>
      <c r="L20" s="129"/>
      <c r="N20" s="1327"/>
    </row>
    <row r="21" spans="1:14" s="512" customFormat="1" ht="21.75">
      <c r="A21" s="170"/>
      <c r="B21" s="171"/>
      <c r="C21" s="152" t="s">
        <v>24</v>
      </c>
      <c r="D21" s="133"/>
      <c r="E21" s="134"/>
      <c r="F21" s="498"/>
      <c r="G21" s="498"/>
      <c r="H21" s="498"/>
      <c r="I21" s="498"/>
      <c r="J21" s="1465"/>
      <c r="K21" s="172" t="s">
        <v>25</v>
      </c>
      <c r="L21" s="129"/>
      <c r="N21" s="1327"/>
    </row>
    <row r="22" spans="1:14" s="178" customFormat="1" ht="21.75">
      <c r="A22" s="145"/>
      <c r="B22" s="177"/>
      <c r="D22" s="168"/>
      <c r="E22" s="169"/>
      <c r="F22" s="993"/>
      <c r="G22" s="993"/>
      <c r="H22" s="993"/>
      <c r="I22" s="993"/>
      <c r="J22" s="288"/>
      <c r="K22" s="179"/>
      <c r="L22" s="1283" t="s">
        <v>347</v>
      </c>
      <c r="N22" s="67"/>
    </row>
    <row r="23" spans="1:14" s="111" customFormat="1" ht="21.75">
      <c r="A23" s="111" t="s">
        <v>455</v>
      </c>
      <c r="C23" s="112"/>
      <c r="D23" s="112"/>
      <c r="E23" s="113"/>
      <c r="F23" s="113"/>
      <c r="G23" s="113"/>
      <c r="H23" s="113"/>
      <c r="I23" s="113"/>
      <c r="J23" s="113"/>
      <c r="K23" s="112"/>
      <c r="L23" s="170" t="s">
        <v>1382</v>
      </c>
      <c r="N23" s="1450"/>
    </row>
    <row r="24" spans="1:14" s="111" customFormat="1" ht="21.75">
      <c r="A24" s="111" t="s">
        <v>918</v>
      </c>
      <c r="C24" s="112"/>
      <c r="D24" s="112"/>
      <c r="E24" s="113"/>
      <c r="F24" s="113"/>
      <c r="G24" s="113"/>
      <c r="H24" s="113"/>
      <c r="I24" s="113"/>
      <c r="J24" s="113"/>
      <c r="K24" s="112"/>
      <c r="L24" s="994"/>
      <c r="N24" s="1450"/>
    </row>
    <row r="25" spans="1:14" s="104" customFormat="1" ht="21.75">
      <c r="A25" s="1446" t="s">
        <v>176</v>
      </c>
      <c r="B25" s="1446" t="s">
        <v>177</v>
      </c>
      <c r="C25" s="1446" t="s">
        <v>178</v>
      </c>
      <c r="D25" s="115" t="s">
        <v>179</v>
      </c>
      <c r="E25" s="1349" t="s">
        <v>180</v>
      </c>
      <c r="F25" s="1350"/>
      <c r="G25" s="1350"/>
      <c r="H25" s="1350"/>
      <c r="I25" s="1351"/>
      <c r="J25" s="1451" t="s">
        <v>847</v>
      </c>
      <c r="K25" s="1446" t="s">
        <v>181</v>
      </c>
      <c r="L25" s="115" t="s">
        <v>182</v>
      </c>
      <c r="N25" s="1450"/>
    </row>
    <row r="26" spans="1:14" s="104" customFormat="1" ht="21.75">
      <c r="A26" s="1447"/>
      <c r="B26" s="1447"/>
      <c r="C26" s="1447"/>
      <c r="D26" s="118" t="s">
        <v>183</v>
      </c>
      <c r="E26" s="119" t="s">
        <v>890</v>
      </c>
      <c r="F26" s="120" t="s">
        <v>838</v>
      </c>
      <c r="G26" s="120" t="s">
        <v>891</v>
      </c>
      <c r="H26" s="120" t="s">
        <v>889</v>
      </c>
      <c r="I26" s="120" t="s">
        <v>919</v>
      </c>
      <c r="J26" s="1452"/>
      <c r="K26" s="1447"/>
      <c r="L26" s="118" t="s">
        <v>184</v>
      </c>
      <c r="N26" s="1450"/>
    </row>
    <row r="27" spans="1:14" s="504" customFormat="1" ht="21" customHeight="1">
      <c r="A27" s="1230" t="s">
        <v>415</v>
      </c>
      <c r="B27" s="500" t="s">
        <v>289</v>
      </c>
      <c r="C27" s="501" t="s">
        <v>1067</v>
      </c>
      <c r="D27" s="499" t="s">
        <v>1670</v>
      </c>
      <c r="E27" s="1231">
        <v>15000</v>
      </c>
      <c r="F27" s="1232">
        <v>15000</v>
      </c>
      <c r="G27" s="1232">
        <v>15000</v>
      </c>
      <c r="H27" s="1232">
        <v>15000</v>
      </c>
      <c r="I27" s="1232">
        <v>15000</v>
      </c>
      <c r="J27" s="466" t="s">
        <v>884</v>
      </c>
      <c r="K27" s="503" t="s">
        <v>1063</v>
      </c>
      <c r="L27" s="501" t="s">
        <v>652</v>
      </c>
      <c r="N27" s="1450"/>
    </row>
    <row r="28" spans="1:14" s="504" customFormat="1" ht="21.75">
      <c r="A28" s="499"/>
      <c r="B28" s="500" t="s">
        <v>162</v>
      </c>
      <c r="C28" s="501" t="s">
        <v>1068</v>
      </c>
      <c r="D28" s="499" t="s">
        <v>162</v>
      </c>
      <c r="E28" s="501"/>
      <c r="F28" s="502"/>
      <c r="G28" s="502"/>
      <c r="H28" s="505"/>
      <c r="I28" s="505"/>
      <c r="J28" s="506" t="s">
        <v>1060</v>
      </c>
      <c r="K28" s="503" t="s">
        <v>1064</v>
      </c>
      <c r="L28" s="501"/>
      <c r="N28" s="1450"/>
    </row>
    <row r="29" spans="1:14" s="504" customFormat="1" ht="21.75">
      <c r="A29" s="499"/>
      <c r="B29" s="500"/>
      <c r="C29" s="501" t="s">
        <v>1069</v>
      </c>
      <c r="D29" s="499"/>
      <c r="E29" s="501"/>
      <c r="F29" s="502"/>
      <c r="G29" s="502"/>
      <c r="H29" s="505"/>
      <c r="I29" s="505"/>
      <c r="J29" s="506" t="s">
        <v>1061</v>
      </c>
      <c r="K29" s="503" t="s">
        <v>1065</v>
      </c>
      <c r="L29" s="501"/>
      <c r="N29" s="1450"/>
    </row>
    <row r="30" spans="1:14" s="504" customFormat="1" ht="20.25" customHeight="1">
      <c r="A30" s="416"/>
      <c r="B30" s="507"/>
      <c r="C30" s="508" t="s">
        <v>1070</v>
      </c>
      <c r="D30" s="416"/>
      <c r="E30" s="508"/>
      <c r="F30" s="509"/>
      <c r="G30" s="509"/>
      <c r="H30" s="510"/>
      <c r="I30" s="510"/>
      <c r="J30" s="510" t="s">
        <v>1062</v>
      </c>
      <c r="K30" s="511" t="s">
        <v>1066</v>
      </c>
      <c r="L30" s="508"/>
      <c r="N30" s="1450"/>
    </row>
    <row r="31" spans="1:14" s="161" customFormat="1" ht="21.75">
      <c r="A31" s="115" t="s">
        <v>416</v>
      </c>
      <c r="B31" s="441" t="s">
        <v>1049</v>
      </c>
      <c r="C31" s="159" t="s">
        <v>193</v>
      </c>
      <c r="D31" s="158" t="s">
        <v>1071</v>
      </c>
      <c r="E31" s="123">
        <v>50000</v>
      </c>
      <c r="F31" s="123">
        <v>50000</v>
      </c>
      <c r="G31" s="123">
        <v>50000</v>
      </c>
      <c r="H31" s="123">
        <v>50000</v>
      </c>
      <c r="I31" s="123">
        <v>50000</v>
      </c>
      <c r="J31" s="1411" t="s">
        <v>1079</v>
      </c>
      <c r="K31" s="160" t="s">
        <v>1072</v>
      </c>
      <c r="L31" s="125" t="s">
        <v>1669</v>
      </c>
      <c r="N31" s="1450"/>
    </row>
    <row r="32" spans="1:14" s="161" customFormat="1" ht="21.75">
      <c r="A32" s="162"/>
      <c r="B32" s="163" t="s">
        <v>1050</v>
      </c>
      <c r="C32" s="124" t="s">
        <v>1058</v>
      </c>
      <c r="D32" s="128"/>
      <c r="E32" s="129"/>
      <c r="F32" s="129"/>
      <c r="G32" s="129"/>
      <c r="H32" s="129"/>
      <c r="I32" s="129"/>
      <c r="J32" s="1467"/>
      <c r="K32" s="130" t="s">
        <v>195</v>
      </c>
      <c r="L32" s="129"/>
      <c r="N32" s="1450"/>
    </row>
    <row r="33" spans="1:14" s="161" customFormat="1" ht="21.75">
      <c r="A33" s="162"/>
      <c r="B33" s="163" t="s">
        <v>196</v>
      </c>
      <c r="C33" s="124" t="s">
        <v>197</v>
      </c>
      <c r="D33" s="128"/>
      <c r="E33" s="129"/>
      <c r="F33" s="129"/>
      <c r="G33" s="129"/>
      <c r="H33" s="129"/>
      <c r="I33" s="129"/>
      <c r="J33" s="1467"/>
      <c r="K33" s="130" t="s">
        <v>1073</v>
      </c>
      <c r="L33" s="129"/>
      <c r="N33" s="1450"/>
    </row>
    <row r="34" spans="1:14" s="161" customFormat="1" ht="21.75">
      <c r="A34" s="162"/>
      <c r="B34" s="163"/>
      <c r="C34" s="178" t="s">
        <v>1052</v>
      </c>
      <c r="D34" s="128"/>
      <c r="E34" s="129"/>
      <c r="F34" s="129"/>
      <c r="G34" s="129"/>
      <c r="H34" s="129"/>
      <c r="I34" s="129"/>
      <c r="J34" s="1467"/>
      <c r="K34" s="130" t="s">
        <v>1074</v>
      </c>
      <c r="L34" s="129"/>
      <c r="N34" s="1450"/>
    </row>
    <row r="35" spans="1:14" s="161" customFormat="1" ht="21.75">
      <c r="A35" s="162"/>
      <c r="B35" s="163"/>
      <c r="C35" s="124" t="s">
        <v>1053</v>
      </c>
      <c r="D35" s="128"/>
      <c r="E35" s="129"/>
      <c r="F35" s="129"/>
      <c r="G35" s="129"/>
      <c r="H35" s="129"/>
      <c r="I35" s="129"/>
      <c r="J35" s="1467"/>
      <c r="K35" s="130" t="s">
        <v>1075</v>
      </c>
      <c r="L35" s="129"/>
      <c r="N35" s="1450"/>
    </row>
    <row r="36" spans="1:14" s="161" customFormat="1" ht="21.75">
      <c r="A36" s="162"/>
      <c r="B36" s="163"/>
      <c r="C36" s="124" t="s">
        <v>1054</v>
      </c>
      <c r="D36" s="128"/>
      <c r="E36" s="129"/>
      <c r="F36" s="129"/>
      <c r="G36" s="129"/>
      <c r="H36" s="129"/>
      <c r="I36" s="129"/>
      <c r="J36" s="1467"/>
      <c r="K36" s="130" t="s">
        <v>1076</v>
      </c>
      <c r="L36" s="129"/>
      <c r="N36" s="1450"/>
    </row>
    <row r="37" spans="1:14" s="161" customFormat="1" ht="21.75">
      <c r="A37" s="162"/>
      <c r="B37" s="163"/>
      <c r="C37" s="178" t="s">
        <v>1051</v>
      </c>
      <c r="D37" s="128"/>
      <c r="E37" s="129"/>
      <c r="F37" s="129"/>
      <c r="G37" s="129"/>
      <c r="H37" s="129"/>
      <c r="I37" s="129"/>
      <c r="J37" s="1467"/>
      <c r="K37" s="130" t="s">
        <v>1077</v>
      </c>
      <c r="L37" s="129"/>
      <c r="N37" s="1450"/>
    </row>
    <row r="38" spans="1:14" s="161" customFormat="1" ht="21.75">
      <c r="A38" s="162"/>
      <c r="B38" s="163"/>
      <c r="C38" s="124" t="s">
        <v>1055</v>
      </c>
      <c r="D38" s="128"/>
      <c r="E38" s="129"/>
      <c r="F38" s="129"/>
      <c r="G38" s="129"/>
      <c r="H38" s="129"/>
      <c r="I38" s="129"/>
      <c r="J38" s="1467"/>
      <c r="K38" s="130" t="s">
        <v>1078</v>
      </c>
      <c r="L38" s="129"/>
      <c r="N38" s="1450"/>
    </row>
    <row r="39" spans="1:14" s="161" customFormat="1" ht="21.75">
      <c r="A39" s="162"/>
      <c r="B39" s="163"/>
      <c r="C39" s="124" t="s">
        <v>1056</v>
      </c>
      <c r="D39" s="128"/>
      <c r="E39" s="129"/>
      <c r="F39" s="129"/>
      <c r="G39" s="129"/>
      <c r="H39" s="129"/>
      <c r="I39" s="129"/>
      <c r="J39" s="1467"/>
      <c r="K39" s="130" t="s">
        <v>217</v>
      </c>
      <c r="L39" s="129"/>
      <c r="N39" s="1450"/>
    </row>
    <row r="40" spans="1:14" s="161" customFormat="1" ht="23.25">
      <c r="A40" s="134"/>
      <c r="B40" s="512"/>
      <c r="C40" s="152" t="s">
        <v>1057</v>
      </c>
      <c r="D40" s="512"/>
      <c r="E40" s="134"/>
      <c r="F40" s="134"/>
      <c r="G40" s="134"/>
      <c r="H40" s="134"/>
      <c r="I40" s="134"/>
      <c r="J40" s="1468"/>
      <c r="K40" s="135"/>
      <c r="L40" s="513"/>
      <c r="M40" s="190">
        <v>170</v>
      </c>
      <c r="N40" s="1450"/>
    </row>
    <row r="41" spans="1:14" s="178" customFormat="1" ht="21.75">
      <c r="A41" s="169"/>
      <c r="E41" s="169"/>
      <c r="F41" s="169"/>
      <c r="G41" s="169"/>
      <c r="H41" s="169"/>
      <c r="I41" s="169"/>
      <c r="J41" s="326"/>
      <c r="K41" s="179"/>
      <c r="M41" s="246"/>
      <c r="N41" s="992"/>
    </row>
    <row r="42" spans="1:14" s="178" customFormat="1" ht="21.75">
      <c r="A42" s="169"/>
      <c r="E42" s="169"/>
      <c r="F42" s="169"/>
      <c r="G42" s="169"/>
      <c r="H42" s="169"/>
      <c r="I42" s="169"/>
      <c r="J42" s="326"/>
      <c r="K42" s="179"/>
      <c r="M42" s="246"/>
      <c r="N42" s="992"/>
    </row>
    <row r="43" spans="1:14" s="178" customFormat="1" ht="21.75">
      <c r="A43" s="169"/>
      <c r="E43" s="169"/>
      <c r="F43" s="169"/>
      <c r="G43" s="169"/>
      <c r="H43" s="169"/>
      <c r="I43" s="169"/>
      <c r="J43" s="326"/>
      <c r="K43" s="179"/>
      <c r="M43" s="246"/>
      <c r="N43" s="992"/>
    </row>
    <row r="44" spans="1:14" s="178" customFormat="1" ht="21.75">
      <c r="A44" s="169"/>
      <c r="E44" s="169"/>
      <c r="F44" s="169"/>
      <c r="G44" s="169"/>
      <c r="H44" s="169"/>
      <c r="I44" s="169"/>
      <c r="J44" s="326"/>
      <c r="K44" s="179"/>
      <c r="M44" s="246"/>
      <c r="N44" s="992"/>
    </row>
    <row r="45" spans="1:14" s="178" customFormat="1" ht="21.75">
      <c r="A45" s="169"/>
      <c r="E45" s="169"/>
      <c r="F45" s="169"/>
      <c r="G45" s="169"/>
      <c r="H45" s="169"/>
      <c r="I45" s="169"/>
      <c r="J45" s="326"/>
      <c r="K45" s="179"/>
      <c r="M45" s="246"/>
      <c r="N45" s="992"/>
    </row>
    <row r="46" spans="1:14" s="178" customFormat="1" ht="21.75">
      <c r="A46" s="169"/>
      <c r="E46" s="169"/>
      <c r="F46" s="169"/>
      <c r="G46" s="169"/>
      <c r="H46" s="169"/>
      <c r="I46" s="169"/>
      <c r="J46" s="326"/>
      <c r="K46" s="179"/>
      <c r="M46" s="246"/>
      <c r="N46" s="992"/>
    </row>
    <row r="47" spans="1:14" s="178" customFormat="1" ht="21.75">
      <c r="A47" s="169"/>
      <c r="E47" s="169"/>
      <c r="F47" s="169"/>
      <c r="G47" s="169"/>
      <c r="H47" s="169"/>
      <c r="I47" s="169"/>
      <c r="J47" s="326"/>
      <c r="K47" s="179"/>
      <c r="L47" s="457" t="s">
        <v>348</v>
      </c>
      <c r="M47" s="246"/>
      <c r="N47" s="992"/>
    </row>
    <row r="48" spans="1:14" s="111" customFormat="1" ht="21.75">
      <c r="A48" s="111" t="s">
        <v>455</v>
      </c>
      <c r="C48" s="112"/>
      <c r="D48" s="112"/>
      <c r="E48" s="113"/>
      <c r="F48" s="113"/>
      <c r="G48" s="113"/>
      <c r="H48" s="113"/>
      <c r="I48" s="113"/>
      <c r="J48" s="113"/>
      <c r="K48" s="112"/>
      <c r="L48" s="447" t="s">
        <v>1382</v>
      </c>
      <c r="N48" s="992"/>
    </row>
    <row r="49" spans="1:14" s="111" customFormat="1" ht="21.75">
      <c r="A49" s="111" t="s">
        <v>918</v>
      </c>
      <c r="C49" s="112"/>
      <c r="D49" s="112"/>
      <c r="E49" s="113"/>
      <c r="F49" s="113"/>
      <c r="G49" s="113"/>
      <c r="H49" s="113"/>
      <c r="I49" s="113"/>
      <c r="J49" s="113"/>
      <c r="K49" s="112"/>
      <c r="L49" s="994"/>
      <c r="N49" s="992"/>
    </row>
    <row r="50" spans="1:14" s="104" customFormat="1" ht="21.75">
      <c r="A50" s="1446" t="s">
        <v>176</v>
      </c>
      <c r="B50" s="1446" t="s">
        <v>177</v>
      </c>
      <c r="C50" s="1446" t="s">
        <v>178</v>
      </c>
      <c r="D50" s="115" t="s">
        <v>179</v>
      </c>
      <c r="E50" s="1349" t="s">
        <v>180</v>
      </c>
      <c r="F50" s="1350"/>
      <c r="G50" s="1350"/>
      <c r="H50" s="1350"/>
      <c r="I50" s="1351"/>
      <c r="J50" s="1451" t="s">
        <v>847</v>
      </c>
      <c r="K50" s="1446" t="s">
        <v>181</v>
      </c>
      <c r="L50" s="115" t="s">
        <v>182</v>
      </c>
      <c r="N50" s="108"/>
    </row>
    <row r="51" spans="1:14" s="104" customFormat="1" ht="21.75">
      <c r="A51" s="1447"/>
      <c r="B51" s="1447"/>
      <c r="C51" s="1447"/>
      <c r="D51" s="118" t="s">
        <v>183</v>
      </c>
      <c r="E51" s="881" t="s">
        <v>890</v>
      </c>
      <c r="F51" s="882" t="s">
        <v>838</v>
      </c>
      <c r="G51" s="882" t="s">
        <v>891</v>
      </c>
      <c r="H51" s="882" t="s">
        <v>889</v>
      </c>
      <c r="I51" s="882" t="s">
        <v>919</v>
      </c>
      <c r="J51" s="1452"/>
      <c r="K51" s="1447"/>
      <c r="L51" s="118" t="s">
        <v>184</v>
      </c>
      <c r="N51" s="108"/>
    </row>
    <row r="52" spans="1:14" s="161" customFormat="1" ht="21.75" customHeight="1">
      <c r="A52" s="1229">
        <v>6</v>
      </c>
      <c r="B52" s="1369" t="s">
        <v>1264</v>
      </c>
      <c r="C52" s="1371" t="s">
        <v>1265</v>
      </c>
      <c r="D52" s="1373" t="s">
        <v>1266</v>
      </c>
      <c r="E52" s="530">
        <v>30000</v>
      </c>
      <c r="F52" s="530">
        <v>30000</v>
      </c>
      <c r="G52" s="530">
        <v>30000</v>
      </c>
      <c r="H52" s="530">
        <v>30000</v>
      </c>
      <c r="I52" s="169">
        <v>30000</v>
      </c>
      <c r="J52" s="1503" t="s">
        <v>1378</v>
      </c>
      <c r="K52" s="1371" t="s">
        <v>1267</v>
      </c>
      <c r="L52" s="534" t="s">
        <v>544</v>
      </c>
      <c r="M52" s="190"/>
      <c r="N52" s="108"/>
    </row>
    <row r="53" spans="1:14" s="161" customFormat="1" ht="190.5" customHeight="1">
      <c r="A53" s="134"/>
      <c r="B53" s="1505"/>
      <c r="C53" s="1502"/>
      <c r="D53" s="1502"/>
      <c r="E53" s="532"/>
      <c r="F53" s="532"/>
      <c r="G53" s="533"/>
      <c r="H53" s="533"/>
      <c r="I53" s="134"/>
      <c r="J53" s="1469"/>
      <c r="K53" s="1502"/>
      <c r="L53" s="535"/>
      <c r="M53" s="190"/>
      <c r="N53" s="108"/>
    </row>
    <row r="54" spans="1:14" s="161" customFormat="1" ht="21.75">
      <c r="A54" s="162" t="s">
        <v>488</v>
      </c>
      <c r="B54" s="163" t="s">
        <v>549</v>
      </c>
      <c r="C54" s="124" t="s">
        <v>550</v>
      </c>
      <c r="D54" s="128" t="s">
        <v>737</v>
      </c>
      <c r="E54" s="139">
        <v>500000</v>
      </c>
      <c r="F54" s="139">
        <v>500000</v>
      </c>
      <c r="G54" s="139">
        <v>500000</v>
      </c>
      <c r="H54" s="139">
        <v>500000</v>
      </c>
      <c r="I54" s="139">
        <v>500000</v>
      </c>
      <c r="J54" s="1411" t="s">
        <v>1080</v>
      </c>
      <c r="K54" s="130" t="s">
        <v>36</v>
      </c>
      <c r="L54" s="129" t="s">
        <v>652</v>
      </c>
      <c r="N54" s="108"/>
    </row>
    <row r="55" spans="1:14" s="161" customFormat="1" ht="21.75">
      <c r="A55" s="162"/>
      <c r="B55" s="163" t="s">
        <v>551</v>
      </c>
      <c r="C55" s="124" t="s">
        <v>552</v>
      </c>
      <c r="D55" s="128" t="s">
        <v>156</v>
      </c>
      <c r="E55" s="129"/>
      <c r="F55" s="497"/>
      <c r="G55" s="497"/>
      <c r="H55" s="497"/>
      <c r="I55" s="497"/>
      <c r="J55" s="1467"/>
      <c r="K55" s="130" t="s">
        <v>553</v>
      </c>
      <c r="L55" s="129"/>
      <c r="N55" s="108"/>
    </row>
    <row r="56" spans="1:14" s="161" customFormat="1" ht="21.75">
      <c r="A56" s="162"/>
      <c r="B56" s="163"/>
      <c r="C56" s="124" t="s">
        <v>554</v>
      </c>
      <c r="D56" s="128"/>
      <c r="E56" s="129"/>
      <c r="F56" s="497"/>
      <c r="G56" s="497"/>
      <c r="H56" s="497"/>
      <c r="I56" s="497"/>
      <c r="J56" s="1467"/>
      <c r="K56" s="130" t="s">
        <v>555</v>
      </c>
      <c r="L56" s="129"/>
      <c r="N56" s="108"/>
    </row>
    <row r="57" spans="1:14" s="161" customFormat="1" ht="31.5" customHeight="1">
      <c r="A57" s="170"/>
      <c r="B57" s="171"/>
      <c r="C57" s="152" t="s">
        <v>556</v>
      </c>
      <c r="D57" s="133"/>
      <c r="E57" s="134"/>
      <c r="F57" s="498"/>
      <c r="G57" s="498"/>
      <c r="H57" s="498"/>
      <c r="I57" s="498"/>
      <c r="J57" s="1468"/>
      <c r="K57" s="172" t="s">
        <v>557</v>
      </c>
      <c r="L57" s="134"/>
      <c r="N57" s="108"/>
    </row>
    <row r="58" spans="1:14" s="161" customFormat="1" ht="31.5" customHeight="1">
      <c r="A58" s="145"/>
      <c r="B58" s="177"/>
      <c r="C58" s="178"/>
      <c r="D58" s="168"/>
      <c r="E58" s="169"/>
      <c r="F58" s="993"/>
      <c r="G58" s="993"/>
      <c r="H58" s="993"/>
      <c r="I58" s="993"/>
      <c r="J58" s="326"/>
      <c r="K58" s="179"/>
      <c r="L58" s="169"/>
      <c r="N58" s="108"/>
    </row>
    <row r="59" spans="1:14" s="161" customFormat="1" ht="31.5" customHeight="1">
      <c r="A59" s="145"/>
      <c r="B59" s="177"/>
      <c r="C59" s="178"/>
      <c r="D59" s="168"/>
      <c r="E59" s="169"/>
      <c r="F59" s="993"/>
      <c r="G59" s="993"/>
      <c r="H59" s="993"/>
      <c r="I59" s="993"/>
      <c r="J59" s="326"/>
      <c r="K59" s="179"/>
      <c r="L59" s="169"/>
      <c r="N59" s="108"/>
    </row>
    <row r="60" spans="1:14" s="161" customFormat="1" ht="21.75" customHeight="1">
      <c r="A60" s="145"/>
      <c r="B60" s="177"/>
      <c r="C60" s="178"/>
      <c r="D60" s="168"/>
      <c r="E60" s="169"/>
      <c r="F60" s="993"/>
      <c r="G60" s="993"/>
      <c r="H60" s="993"/>
      <c r="I60" s="993"/>
      <c r="J60" s="326"/>
      <c r="K60" s="179"/>
      <c r="L60" s="169"/>
      <c r="N60" s="108"/>
    </row>
    <row r="61" spans="1:14" s="161" customFormat="1" ht="27" customHeight="1">
      <c r="A61" s="145"/>
      <c r="B61" s="177"/>
      <c r="C61" s="178"/>
      <c r="D61" s="168"/>
      <c r="E61" s="169"/>
      <c r="F61" s="993"/>
      <c r="G61" s="993"/>
      <c r="H61" s="993"/>
      <c r="I61" s="993"/>
      <c r="J61" s="326"/>
      <c r="K61" s="179"/>
      <c r="L61" s="457" t="s">
        <v>1434</v>
      </c>
      <c r="N61" s="108"/>
    </row>
    <row r="62" spans="1:14" s="111" customFormat="1" ht="21.75">
      <c r="A62" s="111" t="s">
        <v>455</v>
      </c>
      <c r="C62" s="112"/>
      <c r="D62" s="112"/>
      <c r="E62" s="113"/>
      <c r="F62" s="113"/>
      <c r="G62" s="113"/>
      <c r="H62" s="113"/>
      <c r="I62" s="113"/>
      <c r="J62" s="113"/>
      <c r="K62" s="112"/>
      <c r="L62" s="447" t="s">
        <v>1382</v>
      </c>
      <c r="N62" s="1450"/>
    </row>
    <row r="63" spans="1:14" s="111" customFormat="1" ht="21.75">
      <c r="A63" s="111" t="s">
        <v>918</v>
      </c>
      <c r="C63" s="112"/>
      <c r="D63" s="112"/>
      <c r="E63" s="113"/>
      <c r="F63" s="113"/>
      <c r="G63" s="113"/>
      <c r="H63" s="113"/>
      <c r="I63" s="113"/>
      <c r="J63" s="113"/>
      <c r="K63" s="112"/>
      <c r="L63" s="112"/>
      <c r="N63" s="1450"/>
    </row>
    <row r="64" spans="1:14" s="104" customFormat="1" ht="21.75">
      <c r="A64" s="1446" t="s">
        <v>176</v>
      </c>
      <c r="B64" s="1446" t="s">
        <v>177</v>
      </c>
      <c r="C64" s="1446" t="s">
        <v>178</v>
      </c>
      <c r="D64" s="115" t="s">
        <v>179</v>
      </c>
      <c r="E64" s="1349" t="s">
        <v>180</v>
      </c>
      <c r="F64" s="1350"/>
      <c r="G64" s="1350"/>
      <c r="H64" s="1350"/>
      <c r="I64" s="1351"/>
      <c r="J64" s="1451" t="s">
        <v>847</v>
      </c>
      <c r="K64" s="1446" t="s">
        <v>181</v>
      </c>
      <c r="L64" s="115" t="s">
        <v>182</v>
      </c>
      <c r="N64" s="1450"/>
    </row>
    <row r="65" spans="1:14" s="104" customFormat="1" ht="21.75">
      <c r="A65" s="1447"/>
      <c r="B65" s="1447"/>
      <c r="C65" s="1447"/>
      <c r="D65" s="118" t="s">
        <v>183</v>
      </c>
      <c r="E65" s="119" t="s">
        <v>890</v>
      </c>
      <c r="F65" s="120" t="s">
        <v>838</v>
      </c>
      <c r="G65" s="120" t="s">
        <v>891</v>
      </c>
      <c r="H65" s="120" t="s">
        <v>889</v>
      </c>
      <c r="I65" s="120" t="s">
        <v>919</v>
      </c>
      <c r="J65" s="1452"/>
      <c r="K65" s="1447"/>
      <c r="L65" s="118" t="s">
        <v>184</v>
      </c>
      <c r="N65" s="1450"/>
    </row>
    <row r="66" spans="1:14" s="161" customFormat="1" ht="23.25">
      <c r="A66" s="162" t="s">
        <v>39</v>
      </c>
      <c r="B66" s="163" t="s">
        <v>442</v>
      </c>
      <c r="C66" s="124" t="s">
        <v>1081</v>
      </c>
      <c r="D66" s="128" t="s">
        <v>443</v>
      </c>
      <c r="E66" s="279">
        <v>50000</v>
      </c>
      <c r="F66" s="497">
        <v>50000</v>
      </c>
      <c r="G66" s="497">
        <v>50000</v>
      </c>
      <c r="H66" s="497">
        <v>50000</v>
      </c>
      <c r="I66" s="497">
        <v>50000</v>
      </c>
      <c r="J66" s="1457" t="s">
        <v>1048</v>
      </c>
      <c r="K66" s="130" t="s">
        <v>444</v>
      </c>
      <c r="L66" s="129" t="s">
        <v>652</v>
      </c>
      <c r="M66" s="190">
        <v>171</v>
      </c>
      <c r="N66" s="1450"/>
    </row>
    <row r="67" spans="1:14" s="161" customFormat="1" ht="21.75">
      <c r="A67" s="162"/>
      <c r="B67" s="163" t="s">
        <v>445</v>
      </c>
      <c r="C67" s="124" t="s">
        <v>1082</v>
      </c>
      <c r="D67" s="128" t="s">
        <v>446</v>
      </c>
      <c r="E67" s="129"/>
      <c r="F67" s="497"/>
      <c r="G67" s="497"/>
      <c r="H67" s="497"/>
      <c r="I67" s="497"/>
      <c r="J67" s="1501"/>
      <c r="K67" s="130" t="s">
        <v>447</v>
      </c>
      <c r="L67" s="129"/>
      <c r="N67" s="1450"/>
    </row>
    <row r="68" spans="1:14" s="161" customFormat="1" ht="21.75">
      <c r="A68" s="162"/>
      <c r="B68" s="163"/>
      <c r="C68" s="124" t="s">
        <v>1083</v>
      </c>
      <c r="D68" s="128"/>
      <c r="E68" s="129"/>
      <c r="F68" s="497"/>
      <c r="G68" s="497"/>
      <c r="H68" s="497"/>
      <c r="I68" s="497"/>
      <c r="J68" s="1501"/>
      <c r="K68" s="130" t="s">
        <v>448</v>
      </c>
      <c r="L68" s="129"/>
      <c r="N68" s="1450"/>
    </row>
    <row r="69" spans="1:14" s="161" customFormat="1" ht="21.75">
      <c r="A69" s="162"/>
      <c r="B69" s="163"/>
      <c r="C69" s="124" t="s">
        <v>1084</v>
      </c>
      <c r="D69" s="128"/>
      <c r="E69" s="129"/>
      <c r="F69" s="497"/>
      <c r="G69" s="497"/>
      <c r="H69" s="497"/>
      <c r="I69" s="497"/>
      <c r="J69" s="1501"/>
      <c r="K69" s="130" t="s">
        <v>449</v>
      </c>
      <c r="L69" s="129"/>
      <c r="N69" s="1450"/>
    </row>
    <row r="70" spans="1:14" s="161" customFormat="1" ht="21.75">
      <c r="A70" s="170"/>
      <c r="B70" s="512"/>
      <c r="C70" s="152" t="s">
        <v>1085</v>
      </c>
      <c r="D70" s="133"/>
      <c r="E70" s="134"/>
      <c r="F70" s="498"/>
      <c r="G70" s="498"/>
      <c r="H70" s="498"/>
      <c r="I70" s="498"/>
      <c r="J70" s="1465"/>
      <c r="K70" s="172"/>
      <c r="L70" s="134"/>
      <c r="N70" s="1450"/>
    </row>
    <row r="71" spans="1:14" s="161" customFormat="1" ht="21.75">
      <c r="A71" s="162" t="s">
        <v>218</v>
      </c>
      <c r="B71" s="163" t="s">
        <v>450</v>
      </c>
      <c r="C71" s="124" t="s">
        <v>1087</v>
      </c>
      <c r="D71" s="128" t="s">
        <v>451</v>
      </c>
      <c r="E71" s="139">
        <v>50000</v>
      </c>
      <c r="F71" s="139">
        <v>50000</v>
      </c>
      <c r="G71" s="139">
        <v>50000</v>
      </c>
      <c r="H71" s="139">
        <v>50000</v>
      </c>
      <c r="I71" s="139">
        <v>50000</v>
      </c>
      <c r="J71" s="1457" t="s">
        <v>1088</v>
      </c>
      <c r="K71" s="130" t="s">
        <v>452</v>
      </c>
      <c r="L71" s="129" t="s">
        <v>652</v>
      </c>
      <c r="N71" s="1450"/>
    </row>
    <row r="72" spans="1:14" s="161" customFormat="1" ht="21.75">
      <c r="A72" s="162"/>
      <c r="B72" s="163" t="s">
        <v>369</v>
      </c>
      <c r="C72" s="124" t="s">
        <v>1086</v>
      </c>
      <c r="D72" s="128" t="s">
        <v>194</v>
      </c>
      <c r="E72" s="129"/>
      <c r="F72" s="129"/>
      <c r="G72" s="129"/>
      <c r="H72" s="129"/>
      <c r="I72" s="129"/>
      <c r="J72" s="1501"/>
      <c r="K72" s="130" t="s">
        <v>370</v>
      </c>
      <c r="L72" s="129"/>
      <c r="N72" s="1450"/>
    </row>
    <row r="73" spans="1:14" s="161" customFormat="1" ht="21.75">
      <c r="A73" s="162"/>
      <c r="B73" s="163" t="s">
        <v>371</v>
      </c>
      <c r="C73" s="124" t="s">
        <v>372</v>
      </c>
      <c r="D73" s="128"/>
      <c r="E73" s="129"/>
      <c r="F73" s="129"/>
      <c r="G73" s="129"/>
      <c r="H73" s="129"/>
      <c r="I73" s="129"/>
      <c r="J73" s="1501"/>
      <c r="K73" s="130" t="s">
        <v>373</v>
      </c>
      <c r="L73" s="129"/>
      <c r="N73" s="1450"/>
    </row>
    <row r="74" spans="1:14" s="161" customFormat="1" ht="21.75">
      <c r="A74" s="162"/>
      <c r="B74" s="163"/>
      <c r="C74" s="124"/>
      <c r="D74" s="128"/>
      <c r="E74" s="129"/>
      <c r="F74" s="129"/>
      <c r="G74" s="129"/>
      <c r="H74" s="129"/>
      <c r="I74" s="129"/>
      <c r="J74" s="1501"/>
      <c r="K74" s="130"/>
      <c r="L74" s="129"/>
      <c r="N74" s="1450"/>
    </row>
    <row r="75" spans="1:14" s="161" customFormat="1" ht="21.75">
      <c r="A75" s="170"/>
      <c r="B75" s="171"/>
      <c r="C75" s="152"/>
      <c r="D75" s="133"/>
      <c r="E75" s="134"/>
      <c r="F75" s="134"/>
      <c r="G75" s="134"/>
      <c r="H75" s="134"/>
      <c r="I75" s="134"/>
      <c r="J75" s="1465"/>
      <c r="K75" s="172"/>
      <c r="L75" s="134"/>
      <c r="N75" s="1450"/>
    </row>
    <row r="76" spans="1:14" s="161" customFormat="1" ht="21.75">
      <c r="A76" s="145"/>
      <c r="B76" s="177"/>
      <c r="C76" s="178"/>
      <c r="D76" s="168"/>
      <c r="E76" s="169"/>
      <c r="F76" s="169"/>
      <c r="G76" s="169"/>
      <c r="H76" s="169"/>
      <c r="I76" s="169"/>
      <c r="J76" s="169"/>
      <c r="K76" s="179"/>
      <c r="L76" s="457" t="s">
        <v>1435</v>
      </c>
      <c r="N76" s="1450">
        <v>132</v>
      </c>
    </row>
    <row r="77" spans="1:14" s="111" customFormat="1" ht="21.75">
      <c r="A77" s="111" t="s">
        <v>455</v>
      </c>
      <c r="C77" s="112"/>
      <c r="D77" s="112"/>
      <c r="E77" s="113"/>
      <c r="F77" s="113"/>
      <c r="G77" s="113"/>
      <c r="H77" s="113"/>
      <c r="I77" s="113"/>
      <c r="J77" s="113"/>
      <c r="K77" s="112"/>
      <c r="L77" s="447" t="s">
        <v>1382</v>
      </c>
      <c r="N77" s="1450"/>
    </row>
    <row r="78" spans="1:14" s="111" customFormat="1" ht="21.75">
      <c r="A78" s="111" t="s">
        <v>918</v>
      </c>
      <c r="C78" s="112"/>
      <c r="D78" s="112"/>
      <c r="E78" s="113"/>
      <c r="F78" s="113"/>
      <c r="G78" s="113"/>
      <c r="H78" s="113"/>
      <c r="I78" s="113"/>
      <c r="J78" s="113"/>
      <c r="K78" s="112"/>
      <c r="L78" s="112"/>
      <c r="N78" s="1450"/>
    </row>
    <row r="79" spans="1:14" s="104" customFormat="1" ht="21.75">
      <c r="A79" s="1446" t="s">
        <v>176</v>
      </c>
      <c r="B79" s="1446" t="s">
        <v>177</v>
      </c>
      <c r="C79" s="1446" t="s">
        <v>178</v>
      </c>
      <c r="D79" s="115" t="s">
        <v>179</v>
      </c>
      <c r="E79" s="1349" t="s">
        <v>180</v>
      </c>
      <c r="F79" s="1350"/>
      <c r="G79" s="1350"/>
      <c r="H79" s="1350"/>
      <c r="I79" s="1351"/>
      <c r="J79" s="1451" t="s">
        <v>847</v>
      </c>
      <c r="K79" s="1446" t="s">
        <v>181</v>
      </c>
      <c r="L79" s="115" t="s">
        <v>182</v>
      </c>
      <c r="N79" s="1450"/>
    </row>
    <row r="80" spans="1:14" s="104" customFormat="1" ht="21.75">
      <c r="A80" s="1447"/>
      <c r="B80" s="1447"/>
      <c r="C80" s="1447"/>
      <c r="D80" s="118" t="s">
        <v>183</v>
      </c>
      <c r="E80" s="119" t="s">
        <v>890</v>
      </c>
      <c r="F80" s="120" t="s">
        <v>838</v>
      </c>
      <c r="G80" s="120" t="s">
        <v>891</v>
      </c>
      <c r="H80" s="120" t="s">
        <v>889</v>
      </c>
      <c r="I80" s="120" t="s">
        <v>919</v>
      </c>
      <c r="J80" s="1452"/>
      <c r="K80" s="1447"/>
      <c r="L80" s="118" t="s">
        <v>184</v>
      </c>
      <c r="N80" s="1450"/>
    </row>
    <row r="81" spans="1:14" s="161" customFormat="1" ht="21.75">
      <c r="A81" s="115" t="s">
        <v>335</v>
      </c>
      <c r="B81" s="441" t="s">
        <v>37</v>
      </c>
      <c r="C81" s="159" t="s">
        <v>38</v>
      </c>
      <c r="D81" s="151" t="s">
        <v>282</v>
      </c>
      <c r="E81" s="123">
        <v>10000</v>
      </c>
      <c r="F81" s="123">
        <v>10000</v>
      </c>
      <c r="G81" s="123">
        <v>10000</v>
      </c>
      <c r="H81" s="123">
        <v>10000</v>
      </c>
      <c r="I81" s="123">
        <v>10000</v>
      </c>
      <c r="J81" s="1411" t="s">
        <v>1091</v>
      </c>
      <c r="K81" s="160" t="s">
        <v>283</v>
      </c>
      <c r="L81" s="125" t="s">
        <v>652</v>
      </c>
      <c r="N81" s="1450"/>
    </row>
    <row r="82" spans="1:14" s="161" customFormat="1" ht="21.75">
      <c r="A82" s="162"/>
      <c r="B82" s="163" t="s">
        <v>374</v>
      </c>
      <c r="C82" s="124" t="s">
        <v>375</v>
      </c>
      <c r="D82" s="128" t="s">
        <v>376</v>
      </c>
      <c r="E82" s="129"/>
      <c r="F82" s="129"/>
      <c r="G82" s="129"/>
      <c r="H82" s="129"/>
      <c r="I82" s="129"/>
      <c r="J82" s="1467"/>
      <c r="K82" s="130" t="s">
        <v>377</v>
      </c>
      <c r="L82" s="129"/>
      <c r="N82" s="1450"/>
    </row>
    <row r="83" spans="1:14" s="161" customFormat="1" ht="25.5" customHeight="1">
      <c r="A83" s="170"/>
      <c r="B83" s="171"/>
      <c r="C83" s="152" t="s">
        <v>378</v>
      </c>
      <c r="D83" s="133"/>
      <c r="E83" s="134"/>
      <c r="F83" s="134"/>
      <c r="G83" s="134"/>
      <c r="H83" s="134"/>
      <c r="I83" s="134"/>
      <c r="J83" s="1468"/>
      <c r="K83" s="172" t="s">
        <v>379</v>
      </c>
      <c r="L83" s="134"/>
      <c r="N83" s="1450"/>
    </row>
    <row r="84" spans="1:14" s="161" customFormat="1" ht="21.75">
      <c r="A84" s="1227" t="s">
        <v>498</v>
      </c>
      <c r="B84" s="163" t="s">
        <v>380</v>
      </c>
      <c r="C84" s="124" t="s">
        <v>381</v>
      </c>
      <c r="D84" s="128" t="s">
        <v>382</v>
      </c>
      <c r="E84" s="279">
        <v>100000</v>
      </c>
      <c r="F84" s="279">
        <v>100000</v>
      </c>
      <c r="G84" s="279">
        <v>100000</v>
      </c>
      <c r="H84" s="279">
        <v>100000</v>
      </c>
      <c r="I84" s="279">
        <v>100000</v>
      </c>
      <c r="J84" s="1482" t="s">
        <v>1092</v>
      </c>
      <c r="K84" s="130" t="s">
        <v>656</v>
      </c>
      <c r="L84" s="129" t="s">
        <v>652</v>
      </c>
      <c r="N84" s="1450"/>
    </row>
    <row r="85" spans="1:14" s="161" customFormat="1" ht="21.75">
      <c r="A85" s="162"/>
      <c r="B85" s="163" t="s">
        <v>383</v>
      </c>
      <c r="C85" s="124" t="s">
        <v>580</v>
      </c>
      <c r="D85" s="128" t="s">
        <v>384</v>
      </c>
      <c r="E85" s="129"/>
      <c r="F85" s="129"/>
      <c r="G85" s="129"/>
      <c r="H85" s="129"/>
      <c r="I85" s="129"/>
      <c r="J85" s="1482"/>
      <c r="K85" s="130" t="s">
        <v>655</v>
      </c>
      <c r="L85" s="129"/>
      <c r="N85" s="1450"/>
    </row>
    <row r="86" spans="1:14" s="161" customFormat="1" ht="21.75">
      <c r="A86" s="152"/>
      <c r="B86" s="171"/>
      <c r="C86" s="152"/>
      <c r="D86" s="133"/>
      <c r="E86" s="170"/>
      <c r="F86" s="134"/>
      <c r="G86" s="134"/>
      <c r="H86" s="134"/>
      <c r="I86" s="134"/>
      <c r="J86" s="1504"/>
      <c r="K86" s="172"/>
      <c r="L86" s="134"/>
      <c r="N86" s="1450"/>
    </row>
    <row r="87" spans="1:14" s="104" customFormat="1" ht="84" customHeight="1">
      <c r="A87" s="1008" t="s">
        <v>336</v>
      </c>
      <c r="B87" s="527" t="s">
        <v>887</v>
      </c>
      <c r="C87" s="446" t="s">
        <v>886</v>
      </c>
      <c r="D87" s="521" t="s">
        <v>438</v>
      </c>
      <c r="E87" s="522">
        <v>20000</v>
      </c>
      <c r="F87" s="523">
        <v>20000</v>
      </c>
      <c r="G87" s="524">
        <v>20000</v>
      </c>
      <c r="H87" s="524">
        <v>20000</v>
      </c>
      <c r="I87" s="524">
        <v>20000</v>
      </c>
      <c r="J87" s="525" t="s">
        <v>1093</v>
      </c>
      <c r="K87" s="526" t="s">
        <v>888</v>
      </c>
      <c r="L87" s="526" t="s">
        <v>652</v>
      </c>
      <c r="N87" s="1450"/>
    </row>
    <row r="88" spans="1:14" s="104" customFormat="1" ht="21.75">
      <c r="A88" s="115" t="s">
        <v>6</v>
      </c>
      <c r="B88" s="441" t="s">
        <v>1094</v>
      </c>
      <c r="C88" s="159" t="s">
        <v>238</v>
      </c>
      <c r="D88" s="151" t="s">
        <v>92</v>
      </c>
      <c r="E88" s="515">
        <v>30000</v>
      </c>
      <c r="F88" s="515">
        <v>30000</v>
      </c>
      <c r="G88" s="515">
        <v>30000</v>
      </c>
      <c r="H88" s="515">
        <v>30000</v>
      </c>
      <c r="I88" s="515">
        <v>30000</v>
      </c>
      <c r="J88" s="1457" t="s">
        <v>1097</v>
      </c>
      <c r="K88" s="159" t="s">
        <v>239</v>
      </c>
      <c r="L88" s="125" t="s">
        <v>652</v>
      </c>
      <c r="N88" s="1450"/>
    </row>
    <row r="89" spans="1:14" s="104" customFormat="1" ht="21.75">
      <c r="A89" s="180"/>
      <c r="B89" s="516" t="s">
        <v>1095</v>
      </c>
      <c r="C89" s="514" t="s">
        <v>240</v>
      </c>
      <c r="D89" s="128" t="s">
        <v>177</v>
      </c>
      <c r="E89" s="517"/>
      <c r="F89" s="517"/>
      <c r="G89" s="517"/>
      <c r="H89" s="517"/>
      <c r="I89" s="517"/>
      <c r="J89" s="1501"/>
      <c r="K89" s="514" t="s">
        <v>242</v>
      </c>
      <c r="L89" s="514"/>
      <c r="N89" s="1450"/>
    </row>
    <row r="90" spans="1:14" s="104" customFormat="1" ht="21.75">
      <c r="A90" s="180"/>
      <c r="B90" s="516" t="s">
        <v>1096</v>
      </c>
      <c r="C90" s="141" t="s">
        <v>241</v>
      </c>
      <c r="D90" s="514"/>
      <c r="E90" s="517"/>
      <c r="F90" s="517"/>
      <c r="G90" s="517"/>
      <c r="H90" s="517"/>
      <c r="I90" s="517"/>
      <c r="J90" s="1501"/>
      <c r="K90" s="514" t="s">
        <v>216</v>
      </c>
      <c r="L90" s="514"/>
      <c r="N90" s="1450"/>
    </row>
    <row r="91" spans="1:14" s="104" customFormat="1" ht="24" customHeight="1">
      <c r="A91" s="181"/>
      <c r="B91" s="181"/>
      <c r="C91" s="283"/>
      <c r="D91" s="518"/>
      <c r="E91" s="519"/>
      <c r="F91" s="519"/>
      <c r="G91" s="519"/>
      <c r="H91" s="519"/>
      <c r="I91" s="519"/>
      <c r="J91" s="1465"/>
      <c r="K91" s="520"/>
      <c r="L91" s="520"/>
      <c r="N91" s="184"/>
    </row>
    <row r="92" spans="1:14" s="104" customFormat="1" ht="102" customHeight="1">
      <c r="A92" s="1008" t="s">
        <v>499</v>
      </c>
      <c r="B92" s="527" t="s">
        <v>1496</v>
      </c>
      <c r="C92" s="446" t="s">
        <v>1500</v>
      </c>
      <c r="D92" s="521" t="s">
        <v>1497</v>
      </c>
      <c r="E92" s="1152" t="s">
        <v>1162</v>
      </c>
      <c r="F92" s="1152" t="s">
        <v>1162</v>
      </c>
      <c r="G92" s="524">
        <v>200000</v>
      </c>
      <c r="H92" s="524">
        <v>200000</v>
      </c>
      <c r="I92" s="524">
        <v>200000</v>
      </c>
      <c r="J92" s="525" t="s">
        <v>1498</v>
      </c>
      <c r="K92" s="446" t="s">
        <v>1499</v>
      </c>
      <c r="L92" s="526" t="s">
        <v>652</v>
      </c>
      <c r="N92" s="108"/>
    </row>
    <row r="93" spans="1:14" s="104" customFormat="1" ht="21.75">
      <c r="A93" s="145"/>
      <c r="B93" s="177"/>
      <c r="C93" s="178"/>
      <c r="D93" s="168"/>
      <c r="E93" s="169"/>
      <c r="F93" s="169"/>
      <c r="G93" s="169"/>
      <c r="H93" s="169"/>
      <c r="I93" s="169"/>
      <c r="J93" s="169"/>
      <c r="K93" s="179"/>
      <c r="L93" s="457" t="s">
        <v>1436</v>
      </c>
      <c r="N93" s="190"/>
    </row>
    <row r="94" spans="1:14" s="111" customFormat="1" ht="21.75">
      <c r="A94" s="111" t="s">
        <v>455</v>
      </c>
      <c r="C94" s="112"/>
      <c r="D94" s="112"/>
      <c r="E94" s="113"/>
      <c r="F94" s="113"/>
      <c r="G94" s="113"/>
      <c r="H94" s="113"/>
      <c r="I94" s="113"/>
      <c r="J94" s="113"/>
      <c r="K94" s="112"/>
      <c r="L94" s="447" t="s">
        <v>1382</v>
      </c>
      <c r="N94" s="190"/>
    </row>
    <row r="95" spans="1:14" s="111" customFormat="1" ht="21.75">
      <c r="A95" s="111" t="s">
        <v>918</v>
      </c>
      <c r="C95" s="112"/>
      <c r="D95" s="112"/>
      <c r="E95" s="113"/>
      <c r="F95" s="113"/>
      <c r="G95" s="113"/>
      <c r="H95" s="113"/>
      <c r="I95" s="113"/>
      <c r="J95" s="113"/>
      <c r="K95" s="112"/>
      <c r="L95" s="994"/>
      <c r="N95" s="190"/>
    </row>
    <row r="96" spans="1:14" s="104" customFormat="1" ht="21.75">
      <c r="A96" s="1446" t="s">
        <v>176</v>
      </c>
      <c r="B96" s="1446" t="s">
        <v>177</v>
      </c>
      <c r="C96" s="1446" t="s">
        <v>178</v>
      </c>
      <c r="D96" s="115" t="s">
        <v>179</v>
      </c>
      <c r="E96" s="1349" t="s">
        <v>180</v>
      </c>
      <c r="F96" s="1350"/>
      <c r="G96" s="1350"/>
      <c r="H96" s="1350"/>
      <c r="I96" s="1351"/>
      <c r="J96" s="1451" t="s">
        <v>847</v>
      </c>
      <c r="K96" s="1446" t="s">
        <v>181</v>
      </c>
      <c r="L96" s="115" t="s">
        <v>182</v>
      </c>
      <c r="N96" s="190"/>
    </row>
    <row r="97" spans="1:14" s="104" customFormat="1" ht="21.75">
      <c r="A97" s="1447"/>
      <c r="B97" s="1447"/>
      <c r="C97" s="1447"/>
      <c r="D97" s="118" t="s">
        <v>183</v>
      </c>
      <c r="E97" s="119" t="s">
        <v>890</v>
      </c>
      <c r="F97" s="120" t="s">
        <v>838</v>
      </c>
      <c r="G97" s="120" t="s">
        <v>891</v>
      </c>
      <c r="H97" s="120" t="s">
        <v>889</v>
      </c>
      <c r="I97" s="120" t="s">
        <v>919</v>
      </c>
      <c r="J97" s="1452"/>
      <c r="K97" s="1447"/>
      <c r="L97" s="118" t="s">
        <v>184</v>
      </c>
      <c r="N97" s="190"/>
    </row>
    <row r="98" spans="1:14" s="104" customFormat="1" ht="102" customHeight="1">
      <c r="A98" s="1008" t="s">
        <v>269</v>
      </c>
      <c r="B98" s="527" t="s">
        <v>1732</v>
      </c>
      <c r="C98" s="1225" t="s">
        <v>1733</v>
      </c>
      <c r="D98" s="521" t="s">
        <v>1497</v>
      </c>
      <c r="E98" s="523" t="s">
        <v>1162</v>
      </c>
      <c r="F98" s="523" t="s">
        <v>1162</v>
      </c>
      <c r="G98" s="524">
        <v>1000000</v>
      </c>
      <c r="H98" s="524">
        <v>1000000</v>
      </c>
      <c r="I98" s="524">
        <v>1000000</v>
      </c>
      <c r="J98" s="525" t="s">
        <v>1734</v>
      </c>
      <c r="K98" s="446" t="s">
        <v>1735</v>
      </c>
      <c r="L98" s="490" t="s">
        <v>1669</v>
      </c>
      <c r="N98" s="108"/>
    </row>
    <row r="99" spans="1:14" s="104" customFormat="1" ht="21.75">
      <c r="A99" s="115" t="s">
        <v>270</v>
      </c>
      <c r="B99" s="441" t="s">
        <v>134</v>
      </c>
      <c r="C99" s="159" t="s">
        <v>135</v>
      </c>
      <c r="D99" s="151" t="s">
        <v>1390</v>
      </c>
      <c r="E99" s="123">
        <v>50000</v>
      </c>
      <c r="F99" s="123">
        <v>50000</v>
      </c>
      <c r="G99" s="123">
        <v>50000</v>
      </c>
      <c r="H99" s="123">
        <v>50000</v>
      </c>
      <c r="I99" s="123">
        <v>50000</v>
      </c>
      <c r="J99" s="1481" t="s">
        <v>1101</v>
      </c>
      <c r="K99" s="160" t="s">
        <v>136</v>
      </c>
      <c r="L99" s="125" t="s">
        <v>652</v>
      </c>
      <c r="N99" s="190"/>
    </row>
    <row r="100" spans="1:14" s="104" customFormat="1" ht="21.75">
      <c r="A100" s="162"/>
      <c r="B100" s="163" t="s">
        <v>137</v>
      </c>
      <c r="C100" s="124" t="s">
        <v>138</v>
      </c>
      <c r="D100" s="128" t="s">
        <v>1316</v>
      </c>
      <c r="E100" s="129"/>
      <c r="F100" s="129"/>
      <c r="G100" s="129"/>
      <c r="H100" s="129"/>
      <c r="I100" s="129"/>
      <c r="J100" s="1482"/>
      <c r="K100" s="130" t="s">
        <v>139</v>
      </c>
      <c r="L100" s="129"/>
      <c r="N100" s="190"/>
    </row>
    <row r="101" spans="1:14" s="104" customFormat="1" ht="23.25">
      <c r="A101" s="162"/>
      <c r="B101" s="442"/>
      <c r="C101" s="124" t="s">
        <v>140</v>
      </c>
      <c r="D101" s="128"/>
      <c r="E101" s="129"/>
      <c r="F101" s="129"/>
      <c r="G101" s="129"/>
      <c r="H101" s="129"/>
      <c r="I101" s="129"/>
      <c r="J101" s="1409"/>
      <c r="K101" s="130" t="s">
        <v>141</v>
      </c>
      <c r="L101" s="129"/>
      <c r="N101" s="190">
        <v>133</v>
      </c>
    </row>
    <row r="102" spans="1:14" s="104" customFormat="1" ht="21.75">
      <c r="A102" s="162"/>
      <c r="B102" s="163"/>
      <c r="C102" s="124" t="s">
        <v>141</v>
      </c>
      <c r="D102" s="128"/>
      <c r="E102" s="129"/>
      <c r="F102" s="129"/>
      <c r="G102" s="129"/>
      <c r="H102" s="129"/>
      <c r="I102" s="129"/>
      <c r="J102" s="1409"/>
      <c r="K102" s="130" t="s">
        <v>142</v>
      </c>
      <c r="L102" s="129"/>
      <c r="N102" s="190"/>
    </row>
    <row r="103" spans="1:14" s="104" customFormat="1" ht="21.75">
      <c r="A103" s="162"/>
      <c r="B103" s="163"/>
      <c r="C103" s="124" t="s">
        <v>142</v>
      </c>
      <c r="D103" s="128"/>
      <c r="E103" s="129"/>
      <c r="F103" s="129"/>
      <c r="G103" s="129"/>
      <c r="H103" s="129"/>
      <c r="I103" s="129"/>
      <c r="J103" s="1409"/>
      <c r="K103" s="130" t="s">
        <v>143</v>
      </c>
      <c r="L103" s="129"/>
      <c r="N103" s="190"/>
    </row>
    <row r="104" spans="1:14" s="104" customFormat="1" ht="21.75">
      <c r="A104" s="162"/>
      <c r="B104" s="163"/>
      <c r="C104" s="124" t="s">
        <v>143</v>
      </c>
      <c r="D104" s="128"/>
      <c r="E104" s="129"/>
      <c r="F104" s="129"/>
      <c r="G104" s="129"/>
      <c r="H104" s="129"/>
      <c r="I104" s="129"/>
      <c r="J104" s="1409"/>
      <c r="K104" s="130" t="s">
        <v>144</v>
      </c>
      <c r="L104" s="129"/>
      <c r="N104" s="190"/>
    </row>
    <row r="105" spans="1:14" s="104" customFormat="1" ht="23.25">
      <c r="A105" s="162"/>
      <c r="B105" s="163"/>
      <c r="C105" s="124" t="s">
        <v>145</v>
      </c>
      <c r="D105" s="128"/>
      <c r="E105" s="129"/>
      <c r="F105" s="129"/>
      <c r="G105" s="129"/>
      <c r="H105" s="129"/>
      <c r="I105" s="129"/>
      <c r="J105" s="1409"/>
      <c r="K105" s="130" t="s">
        <v>1098</v>
      </c>
      <c r="L105" s="129"/>
      <c r="M105" s="190">
        <v>175</v>
      </c>
      <c r="N105" s="190"/>
    </row>
    <row r="106" spans="1:14" s="104" customFormat="1" ht="21.75">
      <c r="A106" s="162"/>
      <c r="B106" s="163"/>
      <c r="C106" s="124" t="s">
        <v>1099</v>
      </c>
      <c r="D106" s="128"/>
      <c r="E106" s="129"/>
      <c r="F106" s="129"/>
      <c r="G106" s="129"/>
      <c r="H106" s="129"/>
      <c r="I106" s="129"/>
      <c r="J106" s="1409"/>
      <c r="K106" s="130" t="s">
        <v>146</v>
      </c>
      <c r="L106" s="129"/>
      <c r="N106" s="190"/>
    </row>
    <row r="107" spans="1:14" s="104" customFormat="1" ht="21.75">
      <c r="A107" s="162"/>
      <c r="B107" s="163"/>
      <c r="C107" s="124" t="s">
        <v>1100</v>
      </c>
      <c r="D107" s="278"/>
      <c r="E107" s="129"/>
      <c r="F107" s="129"/>
      <c r="G107" s="129"/>
      <c r="H107" s="129"/>
      <c r="I107" s="129"/>
      <c r="J107" s="1409"/>
      <c r="K107" s="130" t="s">
        <v>147</v>
      </c>
      <c r="L107" s="129"/>
      <c r="N107" s="190"/>
    </row>
    <row r="108" spans="1:14" s="104" customFormat="1" ht="21.75">
      <c r="A108" s="162"/>
      <c r="B108" s="163"/>
      <c r="C108" s="124" t="s">
        <v>148</v>
      </c>
      <c r="D108" s="128"/>
      <c r="E108" s="129"/>
      <c r="F108" s="129"/>
      <c r="G108" s="129"/>
      <c r="H108" s="129"/>
      <c r="I108" s="129"/>
      <c r="J108" s="1409"/>
      <c r="K108" s="130" t="s">
        <v>149</v>
      </c>
      <c r="L108" s="129"/>
      <c r="N108" s="190"/>
    </row>
    <row r="109" spans="1:14" s="104" customFormat="1" ht="21.75">
      <c r="A109" s="162"/>
      <c r="B109" s="163"/>
      <c r="C109" s="124" t="s">
        <v>436</v>
      </c>
      <c r="D109" s="128"/>
      <c r="E109" s="129"/>
      <c r="F109" s="129"/>
      <c r="G109" s="129"/>
      <c r="H109" s="129"/>
      <c r="I109" s="129"/>
      <c r="J109" s="1409"/>
      <c r="K109" s="130"/>
      <c r="L109" s="129"/>
      <c r="N109" s="190"/>
    </row>
    <row r="110" spans="1:14" s="104" customFormat="1" ht="21.75">
      <c r="A110" s="162"/>
      <c r="B110" s="163"/>
      <c r="C110" s="124"/>
      <c r="D110" s="128"/>
      <c r="E110" s="129"/>
      <c r="F110" s="129"/>
      <c r="G110" s="129"/>
      <c r="H110" s="129"/>
      <c r="I110" s="129"/>
      <c r="J110" s="1409"/>
      <c r="K110" s="449"/>
      <c r="L110" s="129"/>
      <c r="N110" s="190"/>
    </row>
    <row r="111" spans="1:14" s="104" customFormat="1" ht="21.75">
      <c r="A111" s="162"/>
      <c r="B111" s="163"/>
      <c r="C111" s="124"/>
      <c r="D111" s="128"/>
      <c r="E111" s="129"/>
      <c r="F111" s="129"/>
      <c r="G111" s="129"/>
      <c r="H111" s="129"/>
      <c r="I111" s="129"/>
      <c r="J111" s="1409"/>
      <c r="K111" s="449"/>
      <c r="L111" s="129"/>
      <c r="N111" s="190"/>
    </row>
    <row r="112" spans="1:14" s="104" customFormat="1" ht="21.75">
      <c r="A112" s="170"/>
      <c r="B112" s="171"/>
      <c r="C112" s="152"/>
      <c r="D112" s="133"/>
      <c r="E112" s="134"/>
      <c r="F112" s="134"/>
      <c r="G112" s="134"/>
      <c r="H112" s="134"/>
      <c r="I112" s="134"/>
      <c r="J112" s="1408"/>
      <c r="K112" s="135"/>
      <c r="L112" s="134"/>
      <c r="N112" s="190"/>
    </row>
    <row r="113" spans="1:14" s="104" customFormat="1" ht="21.75">
      <c r="A113" s="145"/>
      <c r="B113" s="177"/>
      <c r="C113" s="178"/>
      <c r="D113" s="168"/>
      <c r="E113" s="169"/>
      <c r="F113" s="169"/>
      <c r="G113" s="169"/>
      <c r="H113" s="169"/>
      <c r="I113" s="169"/>
      <c r="J113" s="169"/>
      <c r="K113" s="179"/>
      <c r="L113" s="457" t="s">
        <v>913</v>
      </c>
      <c r="N113" s="1450"/>
    </row>
    <row r="114" spans="1:14" s="111" customFormat="1" ht="21.75">
      <c r="A114" s="111" t="s">
        <v>455</v>
      </c>
      <c r="C114" s="112"/>
      <c r="D114" s="112"/>
      <c r="E114" s="113"/>
      <c r="F114" s="113"/>
      <c r="G114" s="113"/>
      <c r="H114" s="113"/>
      <c r="I114" s="113"/>
      <c r="J114" s="113"/>
      <c r="K114" s="112"/>
      <c r="L114" s="447" t="s">
        <v>1382</v>
      </c>
      <c r="N114" s="1450"/>
    </row>
    <row r="115" spans="1:14" s="111" customFormat="1" ht="21.75">
      <c r="A115" s="111" t="s">
        <v>918</v>
      </c>
      <c r="C115" s="112"/>
      <c r="D115" s="112"/>
      <c r="E115" s="113"/>
      <c r="F115" s="113"/>
      <c r="G115" s="113"/>
      <c r="H115" s="113"/>
      <c r="I115" s="113"/>
      <c r="J115" s="113"/>
      <c r="K115" s="112"/>
      <c r="L115" s="112"/>
      <c r="N115" s="1450"/>
    </row>
    <row r="116" spans="1:14" s="104" customFormat="1" ht="21.75">
      <c r="A116" s="1446" t="s">
        <v>176</v>
      </c>
      <c r="B116" s="1446" t="s">
        <v>177</v>
      </c>
      <c r="C116" s="1446" t="s">
        <v>178</v>
      </c>
      <c r="D116" s="115" t="s">
        <v>179</v>
      </c>
      <c r="E116" s="1349" t="s">
        <v>180</v>
      </c>
      <c r="F116" s="1350"/>
      <c r="G116" s="1350"/>
      <c r="H116" s="1350"/>
      <c r="I116" s="1351"/>
      <c r="J116" s="1451" t="s">
        <v>847</v>
      </c>
      <c r="K116" s="1446" t="s">
        <v>181</v>
      </c>
      <c r="L116" s="115" t="s">
        <v>182</v>
      </c>
      <c r="N116" s="1450"/>
    </row>
    <row r="117" spans="1:14" s="104" customFormat="1" ht="21.75">
      <c r="A117" s="1447"/>
      <c r="B117" s="1447"/>
      <c r="C117" s="1447"/>
      <c r="D117" s="118" t="s">
        <v>183</v>
      </c>
      <c r="E117" s="119" t="s">
        <v>890</v>
      </c>
      <c r="F117" s="120" t="s">
        <v>838</v>
      </c>
      <c r="G117" s="120" t="s">
        <v>891</v>
      </c>
      <c r="H117" s="120" t="s">
        <v>889</v>
      </c>
      <c r="I117" s="120" t="s">
        <v>919</v>
      </c>
      <c r="J117" s="1452"/>
      <c r="K117" s="1447"/>
      <c r="L117" s="118" t="s">
        <v>184</v>
      </c>
      <c r="N117" s="1450"/>
    </row>
    <row r="118" spans="1:14" s="104" customFormat="1" ht="64.5" customHeight="1">
      <c r="A118" s="1008" t="s">
        <v>500</v>
      </c>
      <c r="B118" s="527" t="s">
        <v>1685</v>
      </c>
      <c r="C118" s="1225" t="s">
        <v>1686</v>
      </c>
      <c r="D118" s="1226" t="s">
        <v>438</v>
      </c>
      <c r="E118" s="1152" t="s">
        <v>1162</v>
      </c>
      <c r="F118" s="1152" t="s">
        <v>1162</v>
      </c>
      <c r="G118" s="524">
        <v>20000</v>
      </c>
      <c r="H118" s="524">
        <v>20000</v>
      </c>
      <c r="I118" s="524">
        <v>20000</v>
      </c>
      <c r="J118" s="525" t="s">
        <v>1687</v>
      </c>
      <c r="K118" s="446" t="s">
        <v>1688</v>
      </c>
      <c r="L118" s="526" t="s">
        <v>544</v>
      </c>
      <c r="N118" s="1450"/>
    </row>
    <row r="119" spans="1:14" s="104" customFormat="1" ht="86.25" customHeight="1">
      <c r="A119" s="1008" t="s">
        <v>501</v>
      </c>
      <c r="B119" s="527" t="s">
        <v>1693</v>
      </c>
      <c r="C119" s="1225" t="s">
        <v>1694</v>
      </c>
      <c r="D119" s="1226" t="s">
        <v>1695</v>
      </c>
      <c r="E119" s="1152" t="s">
        <v>1162</v>
      </c>
      <c r="F119" s="1152" t="s">
        <v>1162</v>
      </c>
      <c r="G119" s="524">
        <v>20000</v>
      </c>
      <c r="H119" s="524">
        <v>20000</v>
      </c>
      <c r="I119" s="524">
        <v>20000</v>
      </c>
      <c r="J119" s="525" t="s">
        <v>1696</v>
      </c>
      <c r="K119" s="446" t="s">
        <v>1697</v>
      </c>
      <c r="L119" s="526" t="s">
        <v>544</v>
      </c>
      <c r="N119" s="1450"/>
    </row>
    <row r="120" spans="1:14" s="104" customFormat="1" ht="105" customHeight="1">
      <c r="A120" s="1008" t="s">
        <v>502</v>
      </c>
      <c r="B120" s="527" t="s">
        <v>1701</v>
      </c>
      <c r="C120" s="1225" t="s">
        <v>1698</v>
      </c>
      <c r="D120" s="1226" t="s">
        <v>1699</v>
      </c>
      <c r="E120" s="1152" t="s">
        <v>1162</v>
      </c>
      <c r="F120" s="1152" t="s">
        <v>1162</v>
      </c>
      <c r="G120" s="524">
        <v>20000</v>
      </c>
      <c r="H120" s="524">
        <v>20000</v>
      </c>
      <c r="I120" s="524">
        <v>20000</v>
      </c>
      <c r="J120" s="525" t="s">
        <v>1687</v>
      </c>
      <c r="K120" s="446" t="s">
        <v>1700</v>
      </c>
      <c r="L120" s="526" t="s">
        <v>544</v>
      </c>
      <c r="N120" s="1450"/>
    </row>
    <row r="121" spans="1:14" s="104" customFormat="1" ht="106.5" customHeight="1">
      <c r="A121" s="1008" t="s">
        <v>503</v>
      </c>
      <c r="B121" s="527" t="s">
        <v>1702</v>
      </c>
      <c r="C121" s="1225" t="s">
        <v>1703</v>
      </c>
      <c r="D121" s="1226" t="s">
        <v>1699</v>
      </c>
      <c r="E121" s="1152" t="s">
        <v>1162</v>
      </c>
      <c r="F121" s="1152" t="s">
        <v>1162</v>
      </c>
      <c r="G121" s="524">
        <v>20000</v>
      </c>
      <c r="H121" s="524">
        <v>20000</v>
      </c>
      <c r="I121" s="524">
        <v>20000</v>
      </c>
      <c r="J121" s="525" t="s">
        <v>1687</v>
      </c>
      <c r="K121" s="446" t="s">
        <v>1700</v>
      </c>
      <c r="L121" s="526" t="s">
        <v>544</v>
      </c>
      <c r="N121" s="1450"/>
    </row>
    <row r="122" spans="1:14" s="104" customFormat="1" ht="59.25" customHeight="1">
      <c r="A122" s="1008" t="s">
        <v>504</v>
      </c>
      <c r="B122" s="527" t="s">
        <v>1741</v>
      </c>
      <c r="C122" s="1225" t="s">
        <v>1742</v>
      </c>
      <c r="D122" s="1226" t="s">
        <v>1743</v>
      </c>
      <c r="E122" s="1152" t="s">
        <v>1162</v>
      </c>
      <c r="F122" s="1152" t="s">
        <v>1162</v>
      </c>
      <c r="G122" s="524">
        <v>10000</v>
      </c>
      <c r="H122" s="524">
        <v>10000</v>
      </c>
      <c r="I122" s="524">
        <v>10000</v>
      </c>
      <c r="J122" s="525" t="s">
        <v>1745</v>
      </c>
      <c r="K122" s="446" t="s">
        <v>1744</v>
      </c>
      <c r="L122" s="526" t="s">
        <v>544</v>
      </c>
      <c r="N122" s="1450"/>
    </row>
    <row r="123" spans="1:14" s="178" customFormat="1" ht="21.75">
      <c r="A123" s="169"/>
      <c r="E123" s="169"/>
      <c r="F123" s="169"/>
      <c r="G123" s="169"/>
      <c r="H123" s="169"/>
      <c r="I123" s="169"/>
      <c r="J123" s="326"/>
      <c r="K123" s="179"/>
      <c r="L123" s="457" t="s">
        <v>1671</v>
      </c>
      <c r="M123" s="246"/>
      <c r="N123" s="1450"/>
    </row>
    <row r="124" spans="1:14" s="111" customFormat="1" ht="21.75">
      <c r="A124" s="111" t="s">
        <v>455</v>
      </c>
      <c r="C124" s="112"/>
      <c r="D124" s="112"/>
      <c r="E124" s="113"/>
      <c r="F124" s="113"/>
      <c r="G124" s="113"/>
      <c r="H124" s="113"/>
      <c r="I124" s="113"/>
      <c r="J124" s="113"/>
      <c r="K124" s="112"/>
      <c r="L124" s="447" t="s">
        <v>1382</v>
      </c>
      <c r="N124" s="1450"/>
    </row>
    <row r="125" spans="1:14" s="111" customFormat="1" ht="21.75">
      <c r="A125" s="111" t="s">
        <v>918</v>
      </c>
      <c r="C125" s="112"/>
      <c r="D125" s="112"/>
      <c r="E125" s="113"/>
      <c r="F125" s="113"/>
      <c r="G125" s="113"/>
      <c r="H125" s="113"/>
      <c r="I125" s="113"/>
      <c r="J125" s="113"/>
      <c r="K125" s="112"/>
      <c r="L125" s="994"/>
      <c r="N125" s="1450"/>
    </row>
    <row r="126" spans="1:14" s="104" customFormat="1" ht="21.75">
      <c r="A126" s="1446" t="s">
        <v>176</v>
      </c>
      <c r="B126" s="1446" t="s">
        <v>177</v>
      </c>
      <c r="C126" s="1446" t="s">
        <v>178</v>
      </c>
      <c r="D126" s="115" t="s">
        <v>179</v>
      </c>
      <c r="E126" s="1349" t="s">
        <v>180</v>
      </c>
      <c r="F126" s="1350"/>
      <c r="G126" s="1350"/>
      <c r="H126" s="1350"/>
      <c r="I126" s="1351"/>
      <c r="J126" s="1451" t="s">
        <v>847</v>
      </c>
      <c r="K126" s="1446" t="s">
        <v>181</v>
      </c>
      <c r="L126" s="115" t="s">
        <v>182</v>
      </c>
      <c r="N126" s="1450"/>
    </row>
    <row r="127" spans="1:14" s="104" customFormat="1" ht="21.75">
      <c r="A127" s="1447"/>
      <c r="B127" s="1447"/>
      <c r="C127" s="1447"/>
      <c r="D127" s="118" t="s">
        <v>183</v>
      </c>
      <c r="E127" s="1030" t="s">
        <v>890</v>
      </c>
      <c r="F127" s="1031" t="s">
        <v>838</v>
      </c>
      <c r="G127" s="1031" t="s">
        <v>891</v>
      </c>
      <c r="H127" s="1031" t="s">
        <v>889</v>
      </c>
      <c r="I127" s="1031" t="s">
        <v>919</v>
      </c>
      <c r="J127" s="1452"/>
      <c r="K127" s="1447"/>
      <c r="L127" s="118" t="s">
        <v>184</v>
      </c>
      <c r="N127" s="1450"/>
    </row>
    <row r="128" spans="1:14" s="104" customFormat="1" ht="106.5" customHeight="1">
      <c r="A128" s="1008" t="s">
        <v>505</v>
      </c>
      <c r="B128" s="527" t="s">
        <v>1772</v>
      </c>
      <c r="C128" s="1225" t="s">
        <v>1773</v>
      </c>
      <c r="D128" s="1226" t="s">
        <v>1774</v>
      </c>
      <c r="E128" s="1152" t="s">
        <v>1162</v>
      </c>
      <c r="F128" s="1152" t="s">
        <v>1162</v>
      </c>
      <c r="G128" s="524">
        <v>800000</v>
      </c>
      <c r="H128" s="524">
        <v>800000</v>
      </c>
      <c r="I128" s="524">
        <v>800000</v>
      </c>
      <c r="J128" s="525" t="s">
        <v>1775</v>
      </c>
      <c r="K128" s="446" t="s">
        <v>1776</v>
      </c>
      <c r="L128" s="526" t="s">
        <v>544</v>
      </c>
      <c r="N128" s="1450"/>
    </row>
    <row r="129" spans="1:14" s="161" customFormat="1" ht="21.75">
      <c r="A129" s="1227" t="s">
        <v>506</v>
      </c>
      <c r="B129" s="163" t="s">
        <v>1110</v>
      </c>
      <c r="C129" s="124" t="s">
        <v>1379</v>
      </c>
      <c r="D129" s="128" t="s">
        <v>495</v>
      </c>
      <c r="E129" s="279">
        <v>50000</v>
      </c>
      <c r="F129" s="279">
        <v>50000</v>
      </c>
      <c r="G129" s="279">
        <v>50000</v>
      </c>
      <c r="H129" s="279">
        <v>50000</v>
      </c>
      <c r="I129" s="279">
        <v>50000</v>
      </c>
      <c r="J129" s="1481" t="s">
        <v>1111</v>
      </c>
      <c r="K129" s="130" t="s">
        <v>1380</v>
      </c>
      <c r="L129" s="129" t="s">
        <v>652</v>
      </c>
      <c r="N129" s="1450"/>
    </row>
    <row r="130" spans="1:14" s="161" customFormat="1" ht="21.75">
      <c r="A130" s="162"/>
      <c r="B130" s="163"/>
      <c r="C130" s="124" t="s">
        <v>496</v>
      </c>
      <c r="D130" s="128" t="s">
        <v>1391</v>
      </c>
      <c r="E130" s="129"/>
      <c r="F130" s="129"/>
      <c r="G130" s="129"/>
      <c r="H130" s="129"/>
      <c r="I130" s="129"/>
      <c r="J130" s="1482"/>
      <c r="K130" s="130" t="s">
        <v>524</v>
      </c>
      <c r="L130" s="129"/>
      <c r="N130" s="1450"/>
    </row>
    <row r="131" spans="1:14" s="161" customFormat="1" ht="21.75">
      <c r="A131" s="162"/>
      <c r="B131" s="163"/>
      <c r="C131" s="124"/>
      <c r="D131" s="128"/>
      <c r="E131" s="139"/>
      <c r="F131" s="139"/>
      <c r="G131" s="129"/>
      <c r="H131" s="129"/>
      <c r="I131" s="129"/>
      <c r="J131" s="1482"/>
      <c r="K131" s="130" t="s">
        <v>525</v>
      </c>
      <c r="L131" s="129"/>
      <c r="N131" s="1450"/>
    </row>
    <row r="132" spans="1:14" s="161" customFormat="1" ht="21.75">
      <c r="A132" s="162"/>
      <c r="B132" s="163"/>
      <c r="C132" s="124"/>
      <c r="D132" s="128"/>
      <c r="E132" s="129"/>
      <c r="F132" s="129"/>
      <c r="G132" s="129"/>
      <c r="H132" s="129"/>
      <c r="I132" s="129"/>
      <c r="J132" s="1482"/>
      <c r="K132" s="130"/>
      <c r="L132" s="129"/>
      <c r="N132" s="1450"/>
    </row>
    <row r="133" spans="1:14" s="161" customFormat="1" ht="21.75">
      <c r="A133" s="170"/>
      <c r="B133" s="171"/>
      <c r="C133" s="152"/>
      <c r="D133" s="133"/>
      <c r="E133" s="134"/>
      <c r="F133" s="134"/>
      <c r="G133" s="134"/>
      <c r="H133" s="134"/>
      <c r="I133" s="134"/>
      <c r="J133" s="1504"/>
      <c r="K133" s="172"/>
      <c r="L133" s="134"/>
      <c r="N133" s="1450"/>
    </row>
    <row r="134" spans="1:14" s="104" customFormat="1" ht="21.75">
      <c r="A134" s="1227" t="s">
        <v>507</v>
      </c>
      <c r="B134" s="163" t="s">
        <v>1089</v>
      </c>
      <c r="C134" s="124" t="s">
        <v>1108</v>
      </c>
      <c r="D134" s="128" t="s">
        <v>1109</v>
      </c>
      <c r="E134" s="279">
        <v>40000</v>
      </c>
      <c r="F134" s="279">
        <v>40000</v>
      </c>
      <c r="G134" s="279">
        <v>40000</v>
      </c>
      <c r="H134" s="279">
        <v>40000</v>
      </c>
      <c r="I134" s="279">
        <v>40000</v>
      </c>
      <c r="J134" s="1481" t="s">
        <v>1107</v>
      </c>
      <c r="K134" s="124" t="s">
        <v>1102</v>
      </c>
      <c r="L134" s="129" t="s">
        <v>652</v>
      </c>
      <c r="N134" s="1450"/>
    </row>
    <row r="135" spans="1:14" s="104" customFormat="1" ht="23.25">
      <c r="A135" s="162"/>
      <c r="B135" s="163" t="s">
        <v>1090</v>
      </c>
      <c r="C135" s="124" t="s">
        <v>1105</v>
      </c>
      <c r="D135" s="128" t="s">
        <v>177</v>
      </c>
      <c r="E135" s="129"/>
      <c r="F135" s="129"/>
      <c r="G135" s="279"/>
      <c r="H135" s="279"/>
      <c r="I135" s="279"/>
      <c r="J135" s="1482"/>
      <c r="K135" s="124" t="s">
        <v>1103</v>
      </c>
      <c r="L135" s="129"/>
      <c r="M135" s="190">
        <v>176</v>
      </c>
      <c r="N135" s="1450"/>
    </row>
    <row r="136" spans="1:14" s="104" customFormat="1" ht="21.75">
      <c r="A136" s="162"/>
      <c r="B136" s="163"/>
      <c r="C136" s="124" t="s">
        <v>1106</v>
      </c>
      <c r="D136" s="128"/>
      <c r="E136" s="139"/>
      <c r="F136" s="139"/>
      <c r="G136" s="279"/>
      <c r="H136" s="279"/>
      <c r="I136" s="279"/>
      <c r="J136" s="1482"/>
      <c r="K136" s="124" t="s">
        <v>1104</v>
      </c>
      <c r="L136" s="129"/>
      <c r="N136" s="1450"/>
    </row>
    <row r="137" spans="1:14" s="104" customFormat="1" ht="21.75">
      <c r="A137" s="162"/>
      <c r="B137" s="163"/>
      <c r="C137" s="124"/>
      <c r="D137" s="128"/>
      <c r="E137" s="139"/>
      <c r="F137" s="139"/>
      <c r="G137" s="279"/>
      <c r="H137" s="279"/>
      <c r="I137" s="279"/>
      <c r="J137" s="1482"/>
      <c r="K137" s="124"/>
      <c r="L137" s="129"/>
      <c r="N137" s="1450"/>
    </row>
    <row r="138" spans="1:14" s="104" customFormat="1" ht="22.5" thickBot="1">
      <c r="A138" s="162"/>
      <c r="B138" s="163"/>
      <c r="C138" s="124"/>
      <c r="D138" s="128"/>
      <c r="E138" s="129"/>
      <c r="F138" s="129"/>
      <c r="G138" s="279"/>
      <c r="H138" s="279"/>
      <c r="I138" s="279"/>
      <c r="J138" s="1482"/>
      <c r="K138" s="124"/>
      <c r="L138" s="129"/>
      <c r="N138" s="1450"/>
    </row>
    <row r="139" spans="1:14" s="104" customFormat="1" ht="22.5" thickBot="1">
      <c r="A139" s="153" t="s">
        <v>198</v>
      </c>
      <c r="B139" s="154"/>
      <c r="C139" s="155"/>
      <c r="D139" s="156"/>
      <c r="E139" s="157">
        <f>SUM(E1:E138)</f>
        <v>1255000</v>
      </c>
      <c r="F139" s="157">
        <f>SUM(F1:F138)</f>
        <v>1255000</v>
      </c>
      <c r="G139" s="157">
        <f>SUM(G1:G138)</f>
        <v>3345000</v>
      </c>
      <c r="H139" s="157">
        <f>SUM(H1:H138)</f>
        <v>3345000</v>
      </c>
      <c r="I139" s="157">
        <f>SUM(I1:I138)</f>
        <v>3345000</v>
      </c>
      <c r="J139" s="1460">
        <f>E139+F139+G139+I139</f>
        <v>9200000</v>
      </c>
      <c r="K139" s="1441"/>
      <c r="L139" s="1442"/>
      <c r="N139" s="108"/>
    </row>
    <row r="140" spans="3:14" s="104" customFormat="1" ht="21.75" hidden="1">
      <c r="C140" s="107"/>
      <c r="D140" s="107"/>
      <c r="E140" s="106"/>
      <c r="F140" s="106"/>
      <c r="G140" s="106"/>
      <c r="H140" s="106"/>
      <c r="I140" s="106"/>
      <c r="J140" s="106"/>
      <c r="K140" s="107"/>
      <c r="L140" s="107"/>
      <c r="N140" s="184"/>
    </row>
    <row r="141" spans="3:14" s="104" customFormat="1" ht="21.75" hidden="1">
      <c r="C141" s="107"/>
      <c r="D141" s="107"/>
      <c r="E141" s="106"/>
      <c r="F141" s="106"/>
      <c r="G141" s="106"/>
      <c r="H141" s="106"/>
      <c r="I141" s="106"/>
      <c r="J141" s="106"/>
      <c r="K141" s="107"/>
      <c r="L141" s="107"/>
      <c r="N141" s="184"/>
    </row>
    <row r="142" spans="3:14" s="104" customFormat="1" ht="21.75" hidden="1">
      <c r="C142" s="107"/>
      <c r="D142" s="107"/>
      <c r="E142" s="106"/>
      <c r="F142" s="106"/>
      <c r="G142" s="106"/>
      <c r="H142" s="106"/>
      <c r="I142" s="106"/>
      <c r="J142" s="106"/>
      <c r="K142" s="107"/>
      <c r="L142" s="107"/>
      <c r="N142" s="184"/>
    </row>
    <row r="143" spans="3:14" s="104" customFormat="1" ht="21.75" hidden="1">
      <c r="C143" s="107"/>
      <c r="D143" s="107"/>
      <c r="E143" s="106"/>
      <c r="F143" s="106"/>
      <c r="G143" s="106"/>
      <c r="H143" s="106"/>
      <c r="I143" s="106"/>
      <c r="J143" s="106"/>
      <c r="K143" s="107"/>
      <c r="L143" s="107"/>
      <c r="N143" s="184"/>
    </row>
    <row r="144" spans="3:14" s="104" customFormat="1" ht="21.75" hidden="1">
      <c r="C144" s="107"/>
      <c r="D144" s="107"/>
      <c r="E144" s="106"/>
      <c r="F144" s="106"/>
      <c r="G144" s="106"/>
      <c r="H144" s="106"/>
      <c r="I144" s="106"/>
      <c r="J144" s="106"/>
      <c r="K144" s="107"/>
      <c r="L144" s="107"/>
      <c r="N144" s="184"/>
    </row>
    <row r="145" spans="3:14" s="104" customFormat="1" ht="21.75" hidden="1">
      <c r="C145" s="107"/>
      <c r="D145" s="107"/>
      <c r="E145" s="106"/>
      <c r="F145" s="106"/>
      <c r="G145" s="106"/>
      <c r="H145" s="106"/>
      <c r="I145" s="106"/>
      <c r="J145" s="106"/>
      <c r="K145" s="107"/>
      <c r="L145" s="107"/>
      <c r="N145" s="184"/>
    </row>
    <row r="146" spans="3:14" s="104" customFormat="1" ht="21.75" hidden="1">
      <c r="C146" s="107"/>
      <c r="D146" s="107"/>
      <c r="E146" s="106"/>
      <c r="F146" s="106"/>
      <c r="G146" s="106"/>
      <c r="H146" s="106"/>
      <c r="I146" s="106"/>
      <c r="J146" s="106"/>
      <c r="K146" s="107"/>
      <c r="L146" s="107"/>
      <c r="N146" s="184"/>
    </row>
    <row r="147" spans="3:14" s="104" customFormat="1" ht="21.75" hidden="1">
      <c r="C147" s="107"/>
      <c r="D147" s="107"/>
      <c r="E147" s="106"/>
      <c r="F147" s="106"/>
      <c r="G147" s="106"/>
      <c r="H147" s="106"/>
      <c r="I147" s="106"/>
      <c r="J147" s="106"/>
      <c r="K147" s="107"/>
      <c r="L147" s="107"/>
      <c r="N147" s="184"/>
    </row>
    <row r="148" spans="3:14" s="104" customFormat="1" ht="21.75" hidden="1">
      <c r="C148" s="107"/>
      <c r="D148" s="107"/>
      <c r="E148" s="106"/>
      <c r="F148" s="106"/>
      <c r="G148" s="106"/>
      <c r="H148" s="106"/>
      <c r="I148" s="106"/>
      <c r="J148" s="106"/>
      <c r="K148" s="107"/>
      <c r="L148" s="107"/>
      <c r="N148" s="184"/>
    </row>
    <row r="149" spans="3:14" s="104" customFormat="1" ht="21.75" hidden="1">
      <c r="C149" s="107"/>
      <c r="D149" s="107"/>
      <c r="E149" s="106"/>
      <c r="F149" s="106"/>
      <c r="G149" s="106"/>
      <c r="H149" s="106"/>
      <c r="I149" s="106"/>
      <c r="J149" s="106"/>
      <c r="K149" s="107"/>
      <c r="L149" s="107"/>
      <c r="N149" s="184"/>
    </row>
    <row r="150" spans="3:14" s="104" customFormat="1" ht="18" customHeight="1" hidden="1">
      <c r="C150" s="107"/>
      <c r="D150" s="107"/>
      <c r="E150" s="106"/>
      <c r="F150" s="106"/>
      <c r="G150" s="106"/>
      <c r="H150" s="106"/>
      <c r="I150" s="106"/>
      <c r="J150" s="106"/>
      <c r="K150" s="107"/>
      <c r="L150" s="107"/>
      <c r="N150" s="184"/>
    </row>
    <row r="151" spans="3:14" s="104" customFormat="1" ht="21.75" hidden="1">
      <c r="C151" s="107"/>
      <c r="D151" s="107"/>
      <c r="E151" s="106"/>
      <c r="F151" s="106"/>
      <c r="G151" s="106"/>
      <c r="H151" s="106"/>
      <c r="I151" s="106"/>
      <c r="J151" s="106"/>
      <c r="K151" s="107"/>
      <c r="L151" s="107"/>
      <c r="N151" s="184"/>
    </row>
    <row r="152" spans="3:14" s="104" customFormat="1" ht="21.75" hidden="1">
      <c r="C152" s="107"/>
      <c r="D152" s="107"/>
      <c r="E152" s="106"/>
      <c r="F152" s="106"/>
      <c r="G152" s="106"/>
      <c r="H152" s="106"/>
      <c r="I152" s="106"/>
      <c r="J152" s="106"/>
      <c r="K152" s="107"/>
      <c r="L152" s="107"/>
      <c r="N152" s="184"/>
    </row>
    <row r="153" spans="3:14" s="104" customFormat="1" ht="21.75" hidden="1">
      <c r="C153" s="107"/>
      <c r="D153" s="107"/>
      <c r="E153" s="106"/>
      <c r="F153" s="106"/>
      <c r="G153" s="106"/>
      <c r="H153" s="106"/>
      <c r="I153" s="106"/>
      <c r="J153" s="106"/>
      <c r="K153" s="107"/>
      <c r="L153" s="107"/>
      <c r="N153" s="184"/>
    </row>
    <row r="154" spans="3:14" s="104" customFormat="1" ht="21.75" hidden="1">
      <c r="C154" s="107"/>
      <c r="D154" s="107"/>
      <c r="E154" s="106"/>
      <c r="F154" s="106"/>
      <c r="G154" s="106"/>
      <c r="H154" s="106"/>
      <c r="I154" s="106"/>
      <c r="J154" s="106"/>
      <c r="K154" s="107"/>
      <c r="L154" s="107"/>
      <c r="N154" s="184"/>
    </row>
    <row r="155" spans="3:14" s="104" customFormat="1" ht="21.75" hidden="1">
      <c r="C155" s="107"/>
      <c r="D155" s="107"/>
      <c r="E155" s="106"/>
      <c r="F155" s="106"/>
      <c r="G155" s="106"/>
      <c r="H155" s="106"/>
      <c r="I155" s="106"/>
      <c r="J155" s="106"/>
      <c r="K155" s="107"/>
      <c r="L155" s="107"/>
      <c r="N155" s="184"/>
    </row>
    <row r="156" spans="3:14" s="104" customFormat="1" ht="21.75" hidden="1">
      <c r="C156" s="107"/>
      <c r="D156" s="107"/>
      <c r="E156" s="106"/>
      <c r="F156" s="106"/>
      <c r="G156" s="106"/>
      <c r="H156" s="106"/>
      <c r="I156" s="106"/>
      <c r="J156" s="106"/>
      <c r="K156" s="107"/>
      <c r="L156" s="107"/>
      <c r="N156" s="184"/>
    </row>
    <row r="157" spans="3:14" s="104" customFormat="1" ht="21.75" hidden="1">
      <c r="C157" s="107"/>
      <c r="D157" s="107"/>
      <c r="E157" s="106"/>
      <c r="F157" s="106"/>
      <c r="G157" s="106"/>
      <c r="H157" s="106"/>
      <c r="I157" s="106"/>
      <c r="J157" s="106"/>
      <c r="K157" s="107"/>
      <c r="L157" s="107"/>
      <c r="N157" s="184"/>
    </row>
    <row r="158" spans="3:14" s="104" customFormat="1" ht="21.75" hidden="1">
      <c r="C158" s="107"/>
      <c r="D158" s="107"/>
      <c r="E158" s="106"/>
      <c r="F158" s="106"/>
      <c r="G158" s="106"/>
      <c r="H158" s="106"/>
      <c r="I158" s="106"/>
      <c r="J158" s="106"/>
      <c r="K158" s="107"/>
      <c r="L158" s="107"/>
      <c r="N158" s="184"/>
    </row>
    <row r="159" spans="3:14" s="104" customFormat="1" ht="21.75" hidden="1">
      <c r="C159" s="107"/>
      <c r="D159" s="107"/>
      <c r="E159" s="106"/>
      <c r="F159" s="106"/>
      <c r="G159" s="106"/>
      <c r="H159" s="106"/>
      <c r="I159" s="106"/>
      <c r="J159" s="106"/>
      <c r="K159" s="107"/>
      <c r="L159" s="107"/>
      <c r="N159" s="184"/>
    </row>
    <row r="160" spans="3:14" s="104" customFormat="1" ht="21.75" hidden="1">
      <c r="C160" s="107"/>
      <c r="D160" s="107"/>
      <c r="E160" s="106"/>
      <c r="F160" s="106"/>
      <c r="G160" s="106"/>
      <c r="H160" s="106"/>
      <c r="I160" s="106"/>
      <c r="J160" s="106"/>
      <c r="K160" s="107"/>
      <c r="L160" s="107"/>
      <c r="N160" s="184"/>
    </row>
    <row r="161" spans="3:14" s="104" customFormat="1" ht="21.75" hidden="1">
      <c r="C161" s="107"/>
      <c r="D161" s="107"/>
      <c r="E161" s="106"/>
      <c r="F161" s="106"/>
      <c r="G161" s="106"/>
      <c r="H161" s="106"/>
      <c r="I161" s="106"/>
      <c r="J161" s="106"/>
      <c r="K161" s="107"/>
      <c r="L161" s="107"/>
      <c r="N161" s="184"/>
    </row>
    <row r="162" spans="3:14" s="104" customFormat="1" ht="20.25" customHeight="1" hidden="1">
      <c r="C162" s="107"/>
      <c r="D162" s="107"/>
      <c r="E162" s="106"/>
      <c r="F162" s="106"/>
      <c r="G162" s="106"/>
      <c r="H162" s="106"/>
      <c r="I162" s="106"/>
      <c r="J162" s="106"/>
      <c r="K162" s="107"/>
      <c r="L162" s="107"/>
      <c r="N162" s="184"/>
    </row>
    <row r="163" spans="3:14" s="104" customFormat="1" ht="21.75" hidden="1">
      <c r="C163" s="107"/>
      <c r="D163" s="107"/>
      <c r="E163" s="106"/>
      <c r="F163" s="106"/>
      <c r="G163" s="106"/>
      <c r="H163" s="106"/>
      <c r="I163" s="106"/>
      <c r="J163" s="106"/>
      <c r="K163" s="107"/>
      <c r="L163" s="107"/>
      <c r="N163" s="184"/>
    </row>
    <row r="164" spans="3:14" s="104" customFormat="1" ht="21.75" hidden="1">
      <c r="C164" s="107"/>
      <c r="D164" s="107"/>
      <c r="E164" s="106"/>
      <c r="F164" s="106"/>
      <c r="G164" s="106"/>
      <c r="H164" s="106"/>
      <c r="I164" s="106"/>
      <c r="J164" s="106"/>
      <c r="K164" s="107"/>
      <c r="L164" s="107"/>
      <c r="N164" s="184"/>
    </row>
    <row r="165" spans="3:14" s="104" customFormat="1" ht="21.75" hidden="1">
      <c r="C165" s="107"/>
      <c r="D165" s="107"/>
      <c r="E165" s="106"/>
      <c r="F165" s="106"/>
      <c r="G165" s="106"/>
      <c r="H165" s="106"/>
      <c r="I165" s="106"/>
      <c r="J165" s="106"/>
      <c r="K165" s="107"/>
      <c r="L165" s="107"/>
      <c r="N165" s="184"/>
    </row>
    <row r="166" spans="3:14" s="104" customFormat="1" ht="21.75" hidden="1">
      <c r="C166" s="107"/>
      <c r="D166" s="107"/>
      <c r="E166" s="106"/>
      <c r="F166" s="106"/>
      <c r="G166" s="106"/>
      <c r="H166" s="106"/>
      <c r="I166" s="106"/>
      <c r="J166" s="106"/>
      <c r="K166" s="107"/>
      <c r="L166" s="107"/>
      <c r="N166" s="184"/>
    </row>
    <row r="167" spans="3:14" s="104" customFormat="1" ht="21.75" hidden="1">
      <c r="C167" s="107"/>
      <c r="D167" s="107"/>
      <c r="E167" s="106"/>
      <c r="F167" s="106"/>
      <c r="G167" s="106"/>
      <c r="H167" s="106"/>
      <c r="I167" s="106"/>
      <c r="J167" s="106"/>
      <c r="K167" s="107"/>
      <c r="L167" s="107"/>
      <c r="N167" s="184"/>
    </row>
    <row r="168" spans="3:14" s="104" customFormat="1" ht="21.75" hidden="1">
      <c r="C168" s="107"/>
      <c r="D168" s="107"/>
      <c r="E168" s="106"/>
      <c r="F168" s="106"/>
      <c r="G168" s="106"/>
      <c r="H168" s="106"/>
      <c r="I168" s="106"/>
      <c r="J168" s="106"/>
      <c r="K168" s="107"/>
      <c r="L168" s="107"/>
      <c r="N168" s="184"/>
    </row>
    <row r="169" spans="3:14" s="104" customFormat="1" ht="21.75" hidden="1">
      <c r="C169" s="107"/>
      <c r="D169" s="107"/>
      <c r="E169" s="106"/>
      <c r="F169" s="106"/>
      <c r="G169" s="106"/>
      <c r="H169" s="106"/>
      <c r="I169" s="106"/>
      <c r="J169" s="106"/>
      <c r="K169" s="107"/>
      <c r="L169" s="107"/>
      <c r="N169" s="184"/>
    </row>
    <row r="170" spans="3:14" s="104" customFormat="1" ht="20.25" customHeight="1" hidden="1">
      <c r="C170" s="107"/>
      <c r="D170" s="107"/>
      <c r="E170" s="106"/>
      <c r="F170" s="106"/>
      <c r="G170" s="106"/>
      <c r="H170" s="106"/>
      <c r="I170" s="106"/>
      <c r="J170" s="106"/>
      <c r="K170" s="107"/>
      <c r="L170" s="107"/>
      <c r="N170" s="184"/>
    </row>
    <row r="171" spans="3:14" s="104" customFormat="1" ht="21.75" hidden="1">
      <c r="C171" s="107"/>
      <c r="D171" s="107"/>
      <c r="E171" s="106"/>
      <c r="F171" s="106"/>
      <c r="G171" s="106"/>
      <c r="H171" s="106"/>
      <c r="I171" s="106"/>
      <c r="J171" s="106"/>
      <c r="K171" s="107"/>
      <c r="L171" s="107"/>
      <c r="N171" s="184"/>
    </row>
    <row r="172" spans="3:14" s="104" customFormat="1" ht="21.75" hidden="1">
      <c r="C172" s="107"/>
      <c r="D172" s="107"/>
      <c r="E172" s="106"/>
      <c r="F172" s="106"/>
      <c r="G172" s="106"/>
      <c r="H172" s="106"/>
      <c r="I172" s="106"/>
      <c r="J172" s="106"/>
      <c r="K172" s="107"/>
      <c r="L172" s="107"/>
      <c r="N172" s="184"/>
    </row>
    <row r="173" spans="3:14" s="104" customFormat="1" ht="21.75" hidden="1">
      <c r="C173" s="107"/>
      <c r="D173" s="107"/>
      <c r="E173" s="106"/>
      <c r="F173" s="106"/>
      <c r="G173" s="106"/>
      <c r="H173" s="106"/>
      <c r="I173" s="106"/>
      <c r="J173" s="106"/>
      <c r="K173" s="107"/>
      <c r="L173" s="107"/>
      <c r="N173" s="184"/>
    </row>
    <row r="174" spans="3:14" s="104" customFormat="1" ht="21.75" hidden="1">
      <c r="C174" s="107"/>
      <c r="D174" s="107"/>
      <c r="E174" s="106"/>
      <c r="F174" s="106"/>
      <c r="G174" s="106"/>
      <c r="H174" s="106"/>
      <c r="I174" s="106"/>
      <c r="J174" s="106"/>
      <c r="K174" s="107"/>
      <c r="L174" s="107"/>
      <c r="N174" s="184"/>
    </row>
    <row r="175" spans="3:14" s="104" customFormat="1" ht="21.75" hidden="1">
      <c r="C175" s="107"/>
      <c r="D175" s="107"/>
      <c r="E175" s="106"/>
      <c r="F175" s="106"/>
      <c r="G175" s="106"/>
      <c r="H175" s="106"/>
      <c r="I175" s="106"/>
      <c r="J175" s="106"/>
      <c r="K175" s="107"/>
      <c r="L175" s="107"/>
      <c r="N175" s="184"/>
    </row>
    <row r="176" spans="3:14" s="104" customFormat="1" ht="21.75" hidden="1">
      <c r="C176" s="107"/>
      <c r="D176" s="107"/>
      <c r="E176" s="106"/>
      <c r="F176" s="106"/>
      <c r="G176" s="106"/>
      <c r="H176" s="106"/>
      <c r="I176" s="106"/>
      <c r="J176" s="106"/>
      <c r="K176" s="107"/>
      <c r="L176" s="107"/>
      <c r="N176" s="184"/>
    </row>
    <row r="177" spans="3:14" s="104" customFormat="1" ht="21.75" hidden="1">
      <c r="C177" s="107"/>
      <c r="D177" s="107"/>
      <c r="E177" s="106"/>
      <c r="F177" s="106"/>
      <c r="G177" s="106"/>
      <c r="H177" s="106"/>
      <c r="I177" s="106"/>
      <c r="J177" s="106"/>
      <c r="K177" s="107"/>
      <c r="L177" s="107"/>
      <c r="N177" s="184"/>
    </row>
    <row r="178" spans="3:14" s="104" customFormat="1" ht="21.75" hidden="1">
      <c r="C178" s="107"/>
      <c r="D178" s="107"/>
      <c r="E178" s="106"/>
      <c r="F178" s="106"/>
      <c r="G178" s="106"/>
      <c r="H178" s="106"/>
      <c r="I178" s="106"/>
      <c r="J178" s="106"/>
      <c r="K178" s="107"/>
      <c r="L178" s="107"/>
      <c r="N178" s="184"/>
    </row>
    <row r="179" spans="3:14" s="104" customFormat="1" ht="21.75" hidden="1">
      <c r="C179" s="107"/>
      <c r="D179" s="107"/>
      <c r="E179" s="106"/>
      <c r="F179" s="106"/>
      <c r="G179" s="106"/>
      <c r="H179" s="106"/>
      <c r="I179" s="106"/>
      <c r="J179" s="106"/>
      <c r="K179" s="107"/>
      <c r="L179" s="107"/>
      <c r="N179" s="184"/>
    </row>
    <row r="180" spans="3:14" s="104" customFormat="1" ht="21.75" hidden="1">
      <c r="C180" s="107"/>
      <c r="D180" s="107"/>
      <c r="E180" s="106"/>
      <c r="F180" s="106"/>
      <c r="G180" s="106"/>
      <c r="H180" s="106"/>
      <c r="I180" s="106"/>
      <c r="J180" s="106"/>
      <c r="K180" s="107"/>
      <c r="L180" s="107"/>
      <c r="N180" s="184"/>
    </row>
    <row r="181" spans="3:14" s="104" customFormat="1" ht="9.75" customHeight="1" hidden="1">
      <c r="C181" s="107"/>
      <c r="D181" s="107"/>
      <c r="E181" s="106"/>
      <c r="F181" s="106"/>
      <c r="G181" s="106"/>
      <c r="H181" s="106"/>
      <c r="I181" s="106"/>
      <c r="J181" s="106"/>
      <c r="K181" s="107"/>
      <c r="L181" s="107"/>
      <c r="N181" s="184"/>
    </row>
    <row r="182" spans="3:14" s="104" customFormat="1" ht="21.75" hidden="1">
      <c r="C182" s="107"/>
      <c r="D182" s="107"/>
      <c r="E182" s="106"/>
      <c r="F182" s="106"/>
      <c r="G182" s="106"/>
      <c r="H182" s="106"/>
      <c r="I182" s="106"/>
      <c r="J182" s="106"/>
      <c r="K182" s="107"/>
      <c r="L182" s="107"/>
      <c r="N182" s="184"/>
    </row>
    <row r="183" spans="3:14" s="104" customFormat="1" ht="21.75" hidden="1">
      <c r="C183" s="107"/>
      <c r="D183" s="107"/>
      <c r="E183" s="106"/>
      <c r="F183" s="106"/>
      <c r="G183" s="106"/>
      <c r="H183" s="106"/>
      <c r="I183" s="106"/>
      <c r="J183" s="106"/>
      <c r="K183" s="107"/>
      <c r="L183" s="107"/>
      <c r="N183" s="184"/>
    </row>
    <row r="184" spans="3:14" s="104" customFormat="1" ht="21.75" hidden="1">
      <c r="C184" s="107"/>
      <c r="D184" s="107"/>
      <c r="E184" s="106"/>
      <c r="F184" s="106"/>
      <c r="G184" s="106"/>
      <c r="H184" s="106"/>
      <c r="I184" s="106"/>
      <c r="J184" s="106"/>
      <c r="K184" s="107"/>
      <c r="L184" s="107"/>
      <c r="N184" s="184"/>
    </row>
    <row r="185" spans="3:14" s="104" customFormat="1" ht="21.75" hidden="1">
      <c r="C185" s="107"/>
      <c r="D185" s="107"/>
      <c r="E185" s="106"/>
      <c r="F185" s="106"/>
      <c r="G185" s="106"/>
      <c r="H185" s="106"/>
      <c r="I185" s="106"/>
      <c r="J185" s="106"/>
      <c r="K185" s="107"/>
      <c r="L185" s="107"/>
      <c r="N185" s="184"/>
    </row>
    <row r="186" spans="3:14" s="104" customFormat="1" ht="21.75" hidden="1">
      <c r="C186" s="107"/>
      <c r="D186" s="107"/>
      <c r="E186" s="106"/>
      <c r="F186" s="106"/>
      <c r="G186" s="106"/>
      <c r="H186" s="106"/>
      <c r="I186" s="106"/>
      <c r="J186" s="106"/>
      <c r="K186" s="107"/>
      <c r="L186" s="107"/>
      <c r="N186" s="184"/>
    </row>
    <row r="187" spans="3:14" s="104" customFormat="1" ht="21.75" hidden="1">
      <c r="C187" s="107"/>
      <c r="D187" s="107"/>
      <c r="E187" s="106"/>
      <c r="F187" s="106"/>
      <c r="G187" s="106"/>
      <c r="H187" s="106"/>
      <c r="I187" s="106"/>
      <c r="J187" s="106"/>
      <c r="K187" s="107"/>
      <c r="L187" s="107"/>
      <c r="N187" s="184"/>
    </row>
    <row r="188" spans="3:14" s="104" customFormat="1" ht="21.75" hidden="1">
      <c r="C188" s="107"/>
      <c r="D188" s="107"/>
      <c r="E188" s="106"/>
      <c r="F188" s="106"/>
      <c r="G188" s="106"/>
      <c r="H188" s="106"/>
      <c r="I188" s="106"/>
      <c r="J188" s="106"/>
      <c r="K188" s="107"/>
      <c r="L188" s="107"/>
      <c r="N188" s="184"/>
    </row>
    <row r="189" spans="3:14" s="104" customFormat="1" ht="21.75">
      <c r="C189" s="107"/>
      <c r="D189" s="107"/>
      <c r="E189" s="106"/>
      <c r="F189" s="106"/>
      <c r="G189" s="106"/>
      <c r="H189" s="106"/>
      <c r="I189" s="106"/>
      <c r="J189" s="106"/>
      <c r="K189" s="107"/>
      <c r="L189" s="107"/>
      <c r="N189" s="271"/>
    </row>
    <row r="190" spans="3:14" s="104" customFormat="1" ht="21.75">
      <c r="C190" s="107"/>
      <c r="D190" s="107"/>
      <c r="E190" s="106"/>
      <c r="F190" s="106"/>
      <c r="G190" s="106"/>
      <c r="H190" s="106"/>
      <c r="I190" s="106"/>
      <c r="J190" s="106"/>
      <c r="K190" s="107"/>
      <c r="L190" s="107"/>
      <c r="N190" s="271"/>
    </row>
    <row r="191" spans="3:14" s="104" customFormat="1" ht="21.75">
      <c r="C191" s="107"/>
      <c r="D191" s="107"/>
      <c r="E191" s="106"/>
      <c r="F191" s="106"/>
      <c r="G191" s="106"/>
      <c r="H191" s="106"/>
      <c r="I191" s="106"/>
      <c r="J191" s="106"/>
      <c r="K191" s="107"/>
      <c r="L191" s="107"/>
      <c r="N191" s="271"/>
    </row>
    <row r="192" spans="3:14" s="104" customFormat="1" ht="21.75">
      <c r="C192" s="107"/>
      <c r="D192" s="107"/>
      <c r="E192" s="106"/>
      <c r="F192" s="106"/>
      <c r="G192" s="106"/>
      <c r="H192" s="106"/>
      <c r="I192" s="106"/>
      <c r="J192" s="106"/>
      <c r="K192" s="107"/>
      <c r="L192" s="107"/>
      <c r="N192" s="271"/>
    </row>
    <row r="193" spans="3:14" s="104" customFormat="1" ht="21.75">
      <c r="C193" s="107"/>
      <c r="D193" s="107"/>
      <c r="E193" s="106"/>
      <c r="F193" s="106"/>
      <c r="G193" s="106"/>
      <c r="H193" s="106"/>
      <c r="I193" s="106"/>
      <c r="J193" s="106"/>
      <c r="K193" s="107"/>
      <c r="L193" s="107"/>
      <c r="N193" s="271"/>
    </row>
    <row r="194" spans="3:14" s="104" customFormat="1" ht="21.75">
      <c r="C194" s="107"/>
      <c r="D194" s="107"/>
      <c r="E194" s="106"/>
      <c r="F194" s="106"/>
      <c r="G194" s="106"/>
      <c r="H194" s="106"/>
      <c r="I194" s="106"/>
      <c r="J194" s="106"/>
      <c r="K194" s="107"/>
      <c r="L194" s="107"/>
      <c r="N194" s="271"/>
    </row>
    <row r="195" spans="3:14" s="104" customFormat="1" ht="21.75">
      <c r="C195" s="107"/>
      <c r="D195" s="107"/>
      <c r="E195" s="106"/>
      <c r="F195" s="106"/>
      <c r="G195" s="106"/>
      <c r="H195" s="106"/>
      <c r="I195" s="106"/>
      <c r="J195" s="106"/>
      <c r="K195" s="107"/>
      <c r="L195" s="107"/>
      <c r="N195" s="271"/>
    </row>
    <row r="196" spans="3:14" s="104" customFormat="1" ht="21.75">
      <c r="C196" s="107"/>
      <c r="D196" s="107"/>
      <c r="E196" s="106"/>
      <c r="F196" s="106"/>
      <c r="G196" s="106"/>
      <c r="H196" s="106"/>
      <c r="I196" s="106"/>
      <c r="J196" s="106"/>
      <c r="K196" s="107"/>
      <c r="L196" s="107"/>
      <c r="N196" s="271"/>
    </row>
    <row r="197" spans="3:14" s="104" customFormat="1" ht="21.75">
      <c r="C197" s="107"/>
      <c r="D197" s="107"/>
      <c r="E197" s="106"/>
      <c r="F197" s="106"/>
      <c r="G197" s="106"/>
      <c r="H197" s="106"/>
      <c r="I197" s="106"/>
      <c r="J197" s="106"/>
      <c r="K197" s="107"/>
      <c r="L197" s="107"/>
      <c r="N197" s="271"/>
    </row>
    <row r="198" spans="3:14" s="104" customFormat="1" ht="21.75">
      <c r="C198" s="107"/>
      <c r="D198" s="107"/>
      <c r="E198" s="106"/>
      <c r="F198" s="106"/>
      <c r="G198" s="106"/>
      <c r="H198" s="106"/>
      <c r="I198" s="106"/>
      <c r="J198" s="106"/>
      <c r="K198" s="107"/>
      <c r="L198" s="107"/>
      <c r="N198" s="271"/>
    </row>
    <row r="199" spans="3:14" s="104" customFormat="1" ht="21.75">
      <c r="C199" s="107"/>
      <c r="D199" s="107"/>
      <c r="E199" s="106"/>
      <c r="F199" s="106"/>
      <c r="G199" s="106"/>
      <c r="H199" s="106"/>
      <c r="I199" s="106"/>
      <c r="J199" s="106"/>
      <c r="K199" s="107"/>
      <c r="L199" s="107"/>
      <c r="N199" s="271"/>
    </row>
    <row r="200" spans="3:14" s="104" customFormat="1" ht="21.75">
      <c r="C200" s="107"/>
      <c r="D200" s="107"/>
      <c r="E200" s="106"/>
      <c r="F200" s="106"/>
      <c r="G200" s="106"/>
      <c r="H200" s="106"/>
      <c r="I200" s="106"/>
      <c r="J200" s="106"/>
      <c r="K200" s="107"/>
      <c r="L200" s="107"/>
      <c r="N200" s="271"/>
    </row>
    <row r="201" spans="3:14" s="104" customFormat="1" ht="21.75">
      <c r="C201" s="107"/>
      <c r="D201" s="107"/>
      <c r="E201" s="106"/>
      <c r="F201" s="106"/>
      <c r="G201" s="106"/>
      <c r="H201" s="106"/>
      <c r="I201" s="106"/>
      <c r="J201" s="106"/>
      <c r="K201" s="107"/>
      <c r="L201" s="107"/>
      <c r="N201" s="271"/>
    </row>
    <row r="202" spans="3:14" s="104" customFormat="1" ht="21.75">
      <c r="C202" s="107"/>
      <c r="D202" s="107"/>
      <c r="E202" s="106"/>
      <c r="F202" s="106"/>
      <c r="G202" s="106"/>
      <c r="H202" s="106"/>
      <c r="I202" s="106"/>
      <c r="J202" s="106"/>
      <c r="K202" s="107"/>
      <c r="L202" s="107"/>
      <c r="N202" s="271"/>
    </row>
    <row r="203" spans="3:14" s="104" customFormat="1" ht="21.75">
      <c r="C203" s="107"/>
      <c r="D203" s="107"/>
      <c r="E203" s="106"/>
      <c r="F203" s="106"/>
      <c r="G203" s="106"/>
      <c r="H203" s="106"/>
      <c r="I203" s="106"/>
      <c r="J203" s="106"/>
      <c r="K203" s="107"/>
      <c r="L203" s="107"/>
      <c r="N203" s="271"/>
    </row>
    <row r="204" spans="3:14" s="104" customFormat="1" ht="21.75">
      <c r="C204" s="107"/>
      <c r="D204" s="107"/>
      <c r="E204" s="106"/>
      <c r="F204" s="106"/>
      <c r="G204" s="106"/>
      <c r="H204" s="106"/>
      <c r="I204" s="106"/>
      <c r="J204" s="106"/>
      <c r="K204" s="107"/>
      <c r="L204" s="107"/>
      <c r="N204" s="271"/>
    </row>
    <row r="205" spans="3:14" s="104" customFormat="1" ht="21.75">
      <c r="C205" s="107"/>
      <c r="D205" s="107"/>
      <c r="E205" s="106"/>
      <c r="F205" s="106"/>
      <c r="G205" s="106"/>
      <c r="H205" s="106"/>
      <c r="I205" s="106"/>
      <c r="J205" s="106"/>
      <c r="K205" s="107"/>
      <c r="L205" s="107"/>
      <c r="N205" s="271"/>
    </row>
    <row r="206" spans="3:14" s="104" customFormat="1" ht="21.75">
      <c r="C206" s="107"/>
      <c r="D206" s="107"/>
      <c r="E206" s="106"/>
      <c r="F206" s="106"/>
      <c r="G206" s="106"/>
      <c r="H206" s="106"/>
      <c r="I206" s="106"/>
      <c r="J206" s="106"/>
      <c r="K206" s="107"/>
      <c r="L206" s="107"/>
      <c r="N206" s="271"/>
    </row>
    <row r="207" spans="3:14" s="104" customFormat="1" ht="21.75">
      <c r="C207" s="107"/>
      <c r="D207" s="107"/>
      <c r="E207" s="106"/>
      <c r="F207" s="106"/>
      <c r="G207" s="106"/>
      <c r="H207" s="106"/>
      <c r="I207" s="106"/>
      <c r="J207" s="106"/>
      <c r="K207" s="107"/>
      <c r="L207" s="107"/>
      <c r="N207" s="271"/>
    </row>
    <row r="208" spans="3:14" s="104" customFormat="1" ht="21.75">
      <c r="C208" s="107"/>
      <c r="D208" s="107"/>
      <c r="E208" s="106"/>
      <c r="F208" s="106"/>
      <c r="G208" s="106"/>
      <c r="H208" s="106"/>
      <c r="I208" s="106"/>
      <c r="J208" s="106"/>
      <c r="K208" s="107"/>
      <c r="L208" s="107"/>
      <c r="N208" s="271"/>
    </row>
    <row r="209" spans="3:14" s="104" customFormat="1" ht="21.75">
      <c r="C209" s="107"/>
      <c r="D209" s="107"/>
      <c r="E209" s="106"/>
      <c r="F209" s="106"/>
      <c r="G209" s="106"/>
      <c r="H209" s="106"/>
      <c r="I209" s="106"/>
      <c r="J209" s="106"/>
      <c r="K209" s="107"/>
      <c r="L209" s="107"/>
      <c r="N209" s="271"/>
    </row>
    <row r="210" spans="3:14" s="104" customFormat="1" ht="21.75">
      <c r="C210" s="107"/>
      <c r="D210" s="107"/>
      <c r="E210" s="106"/>
      <c r="F210" s="106"/>
      <c r="G210" s="106"/>
      <c r="H210" s="106"/>
      <c r="I210" s="106"/>
      <c r="J210" s="106"/>
      <c r="K210" s="107"/>
      <c r="L210" s="107"/>
      <c r="N210" s="271"/>
    </row>
    <row r="211" spans="3:14" s="104" customFormat="1" ht="21.75">
      <c r="C211" s="107"/>
      <c r="D211" s="107"/>
      <c r="E211" s="106"/>
      <c r="F211" s="106"/>
      <c r="G211" s="106"/>
      <c r="H211" s="106"/>
      <c r="I211" s="106"/>
      <c r="J211" s="106"/>
      <c r="K211" s="107"/>
      <c r="L211" s="107"/>
      <c r="N211" s="271"/>
    </row>
    <row r="212" spans="3:14" s="104" customFormat="1" ht="21.75">
      <c r="C212" s="107"/>
      <c r="D212" s="107"/>
      <c r="E212" s="106"/>
      <c r="F212" s="106"/>
      <c r="G212" s="106"/>
      <c r="H212" s="106"/>
      <c r="I212" s="106"/>
      <c r="J212" s="106"/>
      <c r="K212" s="107"/>
      <c r="L212" s="107"/>
      <c r="N212" s="271"/>
    </row>
    <row r="213" spans="3:14" s="104" customFormat="1" ht="21.75">
      <c r="C213" s="107"/>
      <c r="D213" s="107"/>
      <c r="E213" s="106"/>
      <c r="F213" s="106"/>
      <c r="G213" s="106"/>
      <c r="H213" s="106"/>
      <c r="I213" s="106"/>
      <c r="J213" s="106"/>
      <c r="K213" s="107"/>
      <c r="L213" s="107"/>
      <c r="N213" s="271"/>
    </row>
    <row r="214" spans="3:14" s="104" customFormat="1" ht="21.75">
      <c r="C214" s="107"/>
      <c r="D214" s="107"/>
      <c r="E214" s="106"/>
      <c r="F214" s="106"/>
      <c r="G214" s="106"/>
      <c r="H214" s="106"/>
      <c r="I214" s="106"/>
      <c r="J214" s="106"/>
      <c r="K214" s="107"/>
      <c r="L214" s="107"/>
      <c r="N214" s="271"/>
    </row>
    <row r="215" spans="3:14" s="104" customFormat="1" ht="21.75">
      <c r="C215" s="107"/>
      <c r="D215" s="107"/>
      <c r="E215" s="106"/>
      <c r="F215" s="106"/>
      <c r="G215" s="106"/>
      <c r="H215" s="106"/>
      <c r="I215" s="106"/>
      <c r="J215" s="106"/>
      <c r="K215" s="107"/>
      <c r="L215" s="107"/>
      <c r="N215" s="271"/>
    </row>
    <row r="216" spans="3:14" s="104" customFormat="1" ht="21.75">
      <c r="C216" s="107"/>
      <c r="D216" s="107"/>
      <c r="E216" s="106"/>
      <c r="F216" s="106"/>
      <c r="G216" s="106"/>
      <c r="H216" s="106"/>
      <c r="I216" s="106"/>
      <c r="J216" s="106"/>
      <c r="K216" s="107"/>
      <c r="L216" s="107"/>
      <c r="N216" s="271"/>
    </row>
    <row r="217" spans="3:14" s="104" customFormat="1" ht="21.75">
      <c r="C217" s="107"/>
      <c r="D217" s="107"/>
      <c r="E217" s="106"/>
      <c r="F217" s="106"/>
      <c r="G217" s="106"/>
      <c r="H217" s="106"/>
      <c r="I217" s="106"/>
      <c r="J217" s="106"/>
      <c r="K217" s="107"/>
      <c r="L217" s="107"/>
      <c r="N217" s="271"/>
    </row>
    <row r="218" spans="3:14" s="104" customFormat="1" ht="21.75">
      <c r="C218" s="107"/>
      <c r="D218" s="107"/>
      <c r="E218" s="106"/>
      <c r="F218" s="106"/>
      <c r="G218" s="106"/>
      <c r="H218" s="106"/>
      <c r="I218" s="106"/>
      <c r="J218" s="106"/>
      <c r="K218" s="107"/>
      <c r="L218" s="107"/>
      <c r="N218" s="271"/>
    </row>
    <row r="219" spans="3:14" s="104" customFormat="1" ht="21.75">
      <c r="C219" s="107"/>
      <c r="D219" s="107"/>
      <c r="E219" s="106"/>
      <c r="F219" s="106"/>
      <c r="G219" s="106"/>
      <c r="H219" s="106"/>
      <c r="I219" s="106"/>
      <c r="J219" s="106"/>
      <c r="K219" s="107"/>
      <c r="L219" s="107"/>
      <c r="N219" s="271"/>
    </row>
    <row r="220" spans="3:14" s="104" customFormat="1" ht="21.75">
      <c r="C220" s="107"/>
      <c r="D220" s="107"/>
      <c r="E220" s="106"/>
      <c r="F220" s="106"/>
      <c r="G220" s="106"/>
      <c r="H220" s="106"/>
      <c r="I220" s="106"/>
      <c r="J220" s="106"/>
      <c r="K220" s="107"/>
      <c r="L220" s="107"/>
      <c r="N220" s="271"/>
    </row>
    <row r="221" spans="3:14" s="104" customFormat="1" ht="21.75">
      <c r="C221" s="107"/>
      <c r="D221" s="107"/>
      <c r="E221" s="106"/>
      <c r="F221" s="106"/>
      <c r="G221" s="106"/>
      <c r="H221" s="106"/>
      <c r="I221" s="106"/>
      <c r="J221" s="106"/>
      <c r="K221" s="107"/>
      <c r="L221" s="107"/>
      <c r="N221" s="271"/>
    </row>
    <row r="222" spans="3:14" s="104" customFormat="1" ht="21.75">
      <c r="C222" s="107"/>
      <c r="D222" s="107"/>
      <c r="E222" s="106"/>
      <c r="F222" s="106"/>
      <c r="G222" s="106"/>
      <c r="H222" s="106"/>
      <c r="I222" s="106"/>
      <c r="J222" s="106"/>
      <c r="K222" s="107"/>
      <c r="L222" s="107"/>
      <c r="N222" s="271"/>
    </row>
    <row r="223" spans="3:14" s="104" customFormat="1" ht="21.75">
      <c r="C223" s="107"/>
      <c r="D223" s="107"/>
      <c r="E223" s="106"/>
      <c r="F223" s="106"/>
      <c r="G223" s="106"/>
      <c r="H223" s="106"/>
      <c r="I223" s="106"/>
      <c r="J223" s="106"/>
      <c r="K223" s="107"/>
      <c r="L223" s="107"/>
      <c r="N223" s="271"/>
    </row>
    <row r="224" spans="3:14" s="104" customFormat="1" ht="21.75">
      <c r="C224" s="107"/>
      <c r="D224" s="107"/>
      <c r="E224" s="106"/>
      <c r="F224" s="106"/>
      <c r="G224" s="106"/>
      <c r="H224" s="106"/>
      <c r="I224" s="106"/>
      <c r="J224" s="106"/>
      <c r="K224" s="107"/>
      <c r="L224" s="107"/>
      <c r="N224" s="271"/>
    </row>
    <row r="225" spans="3:14" s="104" customFormat="1" ht="21.75">
      <c r="C225" s="107"/>
      <c r="D225" s="107"/>
      <c r="E225" s="106"/>
      <c r="F225" s="106"/>
      <c r="G225" s="106"/>
      <c r="H225" s="106"/>
      <c r="I225" s="106"/>
      <c r="J225" s="106"/>
      <c r="K225" s="107"/>
      <c r="L225" s="107"/>
      <c r="N225" s="271"/>
    </row>
  </sheetData>
  <sheetProtection/>
  <mergeCells count="71">
    <mergeCell ref="A126:A127"/>
    <mergeCell ref="B126:B127"/>
    <mergeCell ref="C126:C127"/>
    <mergeCell ref="E126:I126"/>
    <mergeCell ref="J126:J127"/>
    <mergeCell ref="K126:K127"/>
    <mergeCell ref="N113:N138"/>
    <mergeCell ref="N2:N21"/>
    <mergeCell ref="N23:N40"/>
    <mergeCell ref="N62:N75"/>
    <mergeCell ref="N76:N90"/>
    <mergeCell ref="A116:A117"/>
    <mergeCell ref="B116:B117"/>
    <mergeCell ref="C116:C117"/>
    <mergeCell ref="E116:I116"/>
    <mergeCell ref="J116:J117"/>
    <mergeCell ref="E8:I8"/>
    <mergeCell ref="J99:J112"/>
    <mergeCell ref="E96:I96"/>
    <mergeCell ref="J84:J86"/>
    <mergeCell ref="J96:J97"/>
    <mergeCell ref="A25:A26"/>
    <mergeCell ref="A64:A65"/>
    <mergeCell ref="B64:B65"/>
    <mergeCell ref="B52:B53"/>
    <mergeCell ref="C52:C53"/>
    <mergeCell ref="K8:K9"/>
    <mergeCell ref="K64:K65"/>
    <mergeCell ref="K52:K53"/>
    <mergeCell ref="J8:J9"/>
    <mergeCell ref="J25:J26"/>
    <mergeCell ref="J31:J40"/>
    <mergeCell ref="J64:J65"/>
    <mergeCell ref="J10:J16"/>
    <mergeCell ref="A96:A97"/>
    <mergeCell ref="B96:B97"/>
    <mergeCell ref="C96:C97"/>
    <mergeCell ref="E79:I79"/>
    <mergeCell ref="A79:A80"/>
    <mergeCell ref="A8:A9"/>
    <mergeCell ref="B79:B80"/>
    <mergeCell ref="B8:B9"/>
    <mergeCell ref="C8:C9"/>
    <mergeCell ref="A50:A51"/>
    <mergeCell ref="J139:L139"/>
    <mergeCell ref="J81:J83"/>
    <mergeCell ref="J71:J75"/>
    <mergeCell ref="C64:C65"/>
    <mergeCell ref="E25:I25"/>
    <mergeCell ref="E64:I64"/>
    <mergeCell ref="K25:K26"/>
    <mergeCell ref="K79:K80"/>
    <mergeCell ref="J134:J138"/>
    <mergeCell ref="C79:C80"/>
    <mergeCell ref="D52:D53"/>
    <mergeCell ref="J52:J53"/>
    <mergeCell ref="K96:K97"/>
    <mergeCell ref="K116:K117"/>
    <mergeCell ref="J129:J133"/>
    <mergeCell ref="J66:J70"/>
    <mergeCell ref="J79:J80"/>
    <mergeCell ref="J88:J91"/>
    <mergeCell ref="J54:J57"/>
    <mergeCell ref="B50:B51"/>
    <mergeCell ref="C50:C51"/>
    <mergeCell ref="E50:I50"/>
    <mergeCell ref="J50:J51"/>
    <mergeCell ref="K50:K51"/>
    <mergeCell ref="J18:J21"/>
    <mergeCell ref="C25:C26"/>
    <mergeCell ref="B25:B26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90" r:id="rId1"/>
  <rowBreaks count="1" manualBreakCount="1"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5"/>
  <sheetViews>
    <sheetView showGridLines="0" view="pageBreakPreview"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2.7109375" style="3" customWidth="1"/>
    <col min="2" max="2" width="16.8515625" style="3" customWidth="1"/>
    <col min="3" max="3" width="17.57421875" style="10" customWidth="1"/>
    <col min="4" max="4" width="17.7109375" style="10" customWidth="1"/>
    <col min="5" max="5" width="10.8515625" style="7" customWidth="1"/>
    <col min="6" max="6" width="11.28125" style="7" customWidth="1"/>
    <col min="7" max="7" width="11.57421875" style="7" customWidth="1"/>
    <col min="8" max="8" width="10.8515625" style="7" customWidth="1"/>
    <col min="9" max="9" width="11.28125" style="7" customWidth="1"/>
    <col min="10" max="10" width="12.7109375" style="7" customWidth="1"/>
    <col min="11" max="11" width="16.57421875" style="10" customWidth="1"/>
    <col min="12" max="12" width="10.140625" style="10" customWidth="1"/>
    <col min="13" max="13" width="4.7109375" style="3" customWidth="1"/>
    <col min="14" max="14" width="4.7109375" style="68" customWidth="1"/>
    <col min="15" max="16" width="9.140625" style="3" customWidth="1"/>
    <col min="17" max="18" width="3.8515625" style="3" customWidth="1"/>
    <col min="19" max="19" width="3.57421875" style="3" customWidth="1"/>
    <col min="20" max="16384" width="9.140625" style="3" customWidth="1"/>
  </cols>
  <sheetData>
    <row r="1" spans="3:15" s="104" customFormat="1" ht="21.75">
      <c r="C1" s="462"/>
      <c r="D1" s="105" t="s">
        <v>185</v>
      </c>
      <c r="E1" s="462"/>
      <c r="F1" s="462"/>
      <c r="G1" s="149"/>
      <c r="H1" s="149"/>
      <c r="I1" s="149"/>
      <c r="J1" s="106"/>
      <c r="K1" s="106"/>
      <c r="L1" s="457" t="s">
        <v>1672</v>
      </c>
      <c r="M1" s="107"/>
      <c r="N1" s="1327">
        <v>134</v>
      </c>
      <c r="O1" s="190"/>
    </row>
    <row r="2" spans="3:15" s="104" customFormat="1" ht="21.75">
      <c r="C2" s="462"/>
      <c r="D2" s="105" t="s">
        <v>1002</v>
      </c>
      <c r="E2" s="462"/>
      <c r="F2" s="462"/>
      <c r="G2" s="149"/>
      <c r="H2" s="149"/>
      <c r="I2" s="149"/>
      <c r="J2" s="106"/>
      <c r="K2" s="106"/>
      <c r="L2" s="447" t="s">
        <v>1382</v>
      </c>
      <c r="M2" s="107"/>
      <c r="N2" s="1327"/>
      <c r="O2" s="3"/>
    </row>
    <row r="3" spans="3:15" s="104" customFormat="1" ht="21.75">
      <c r="C3" s="462"/>
      <c r="D3" s="105" t="s">
        <v>484</v>
      </c>
      <c r="E3" s="462"/>
      <c r="F3" s="462"/>
      <c r="G3" s="149"/>
      <c r="H3" s="149"/>
      <c r="I3" s="149"/>
      <c r="J3" s="106"/>
      <c r="K3" s="106"/>
      <c r="L3" s="107"/>
      <c r="M3" s="107"/>
      <c r="N3" s="1327"/>
      <c r="O3" s="3"/>
    </row>
    <row r="4" spans="1:15" s="104" customFormat="1" ht="24">
      <c r="A4" s="109" t="s">
        <v>903</v>
      </c>
      <c r="B4" s="110"/>
      <c r="C4" s="110"/>
      <c r="D4" s="105"/>
      <c r="E4" s="110"/>
      <c r="F4" s="110"/>
      <c r="G4" s="188"/>
      <c r="H4" s="188"/>
      <c r="I4" s="188"/>
      <c r="J4" s="188"/>
      <c r="K4" s="188"/>
      <c r="L4" s="457"/>
      <c r="M4" s="457"/>
      <c r="N4" s="1327"/>
      <c r="O4" s="3"/>
    </row>
    <row r="5" spans="1:15" s="104" customFormat="1" ht="24">
      <c r="A5" s="109" t="s">
        <v>1044</v>
      </c>
      <c r="B5" s="110"/>
      <c r="C5" s="110"/>
      <c r="D5" s="105"/>
      <c r="E5" s="110"/>
      <c r="F5" s="110"/>
      <c r="G5" s="188"/>
      <c r="H5" s="188"/>
      <c r="I5" s="188"/>
      <c r="J5" s="188"/>
      <c r="K5" s="188"/>
      <c r="L5" s="457"/>
      <c r="M5" s="457"/>
      <c r="N5" s="1327"/>
      <c r="O5" s="3"/>
    </row>
    <row r="6" spans="1:14" s="111" customFormat="1" ht="21.75">
      <c r="A6" s="111" t="s">
        <v>455</v>
      </c>
      <c r="C6" s="112"/>
      <c r="D6" s="112"/>
      <c r="E6" s="113"/>
      <c r="F6" s="113"/>
      <c r="G6" s="113"/>
      <c r="H6" s="113"/>
      <c r="I6" s="113"/>
      <c r="J6" s="113"/>
      <c r="K6" s="112"/>
      <c r="L6" s="112"/>
      <c r="N6" s="1327"/>
    </row>
    <row r="7" spans="1:14" s="111" customFormat="1" ht="21.75">
      <c r="A7" s="111" t="s">
        <v>1381</v>
      </c>
      <c r="C7" s="112"/>
      <c r="D7" s="112"/>
      <c r="E7" s="113"/>
      <c r="F7" s="113"/>
      <c r="G7" s="113"/>
      <c r="H7" s="113"/>
      <c r="I7" s="113"/>
      <c r="J7" s="113"/>
      <c r="K7" s="112"/>
      <c r="L7" s="112"/>
      <c r="N7" s="1327"/>
    </row>
    <row r="8" spans="1:14" s="104" customFormat="1" ht="21.75">
      <c r="A8" s="1446" t="s">
        <v>176</v>
      </c>
      <c r="B8" s="1446" t="s">
        <v>177</v>
      </c>
      <c r="C8" s="1446" t="s">
        <v>178</v>
      </c>
      <c r="D8" s="115" t="s">
        <v>179</v>
      </c>
      <c r="E8" s="1349" t="s">
        <v>180</v>
      </c>
      <c r="F8" s="1350"/>
      <c r="G8" s="1350"/>
      <c r="H8" s="1350"/>
      <c r="I8" s="1351"/>
      <c r="J8" s="1451" t="s">
        <v>847</v>
      </c>
      <c r="K8" s="1446" t="s">
        <v>181</v>
      </c>
      <c r="L8" s="115" t="s">
        <v>182</v>
      </c>
      <c r="N8" s="1327"/>
    </row>
    <row r="9" spans="1:14" s="104" customFormat="1" ht="21.75">
      <c r="A9" s="1447"/>
      <c r="B9" s="1447"/>
      <c r="C9" s="1447"/>
      <c r="D9" s="118" t="s">
        <v>183</v>
      </c>
      <c r="E9" s="119" t="s">
        <v>890</v>
      </c>
      <c r="F9" s="120" t="s">
        <v>838</v>
      </c>
      <c r="G9" s="120" t="s">
        <v>891</v>
      </c>
      <c r="H9" s="120" t="s">
        <v>889</v>
      </c>
      <c r="I9" s="120" t="s">
        <v>919</v>
      </c>
      <c r="J9" s="1452"/>
      <c r="K9" s="1447"/>
      <c r="L9" s="118" t="s">
        <v>184</v>
      </c>
      <c r="N9" s="1327"/>
    </row>
    <row r="10" spans="1:14" s="104" customFormat="1" ht="21.75">
      <c r="A10" s="158" t="s">
        <v>456</v>
      </c>
      <c r="B10" s="441" t="s">
        <v>1112</v>
      </c>
      <c r="C10" s="159" t="s">
        <v>1113</v>
      </c>
      <c r="D10" s="151" t="s">
        <v>1115</v>
      </c>
      <c r="E10" s="123">
        <v>8000000</v>
      </c>
      <c r="F10" s="123">
        <v>8000000</v>
      </c>
      <c r="G10" s="123">
        <v>8000000</v>
      </c>
      <c r="H10" s="123">
        <v>8000000</v>
      </c>
      <c r="I10" s="123">
        <v>8000000</v>
      </c>
      <c r="J10" s="412" t="s">
        <v>1116</v>
      </c>
      <c r="K10" s="160" t="s">
        <v>1125</v>
      </c>
      <c r="L10" s="125" t="s">
        <v>652</v>
      </c>
      <c r="N10" s="1327"/>
    </row>
    <row r="11" spans="1:14" s="104" customFormat="1" ht="21.75">
      <c r="A11" s="162"/>
      <c r="B11" s="163"/>
      <c r="C11" s="124" t="s">
        <v>1114</v>
      </c>
      <c r="D11" s="128"/>
      <c r="E11" s="129"/>
      <c r="F11" s="129"/>
      <c r="G11" s="129"/>
      <c r="H11" s="129"/>
      <c r="I11" s="129"/>
      <c r="J11" s="413" t="s">
        <v>1117</v>
      </c>
      <c r="K11" s="130" t="s">
        <v>1126</v>
      </c>
      <c r="L11" s="129"/>
      <c r="N11" s="1327"/>
    </row>
    <row r="12" spans="1:14" s="104" customFormat="1" ht="21.75">
      <c r="A12" s="162"/>
      <c r="B12" s="442"/>
      <c r="C12" s="124"/>
      <c r="D12" s="128"/>
      <c r="E12" s="129"/>
      <c r="F12" s="129"/>
      <c r="G12" s="129"/>
      <c r="H12" s="129"/>
      <c r="I12" s="129"/>
      <c r="J12" s="413" t="s">
        <v>1118</v>
      </c>
      <c r="K12" s="130" t="s">
        <v>1127</v>
      </c>
      <c r="L12" s="129"/>
      <c r="N12" s="1327"/>
    </row>
    <row r="13" spans="1:14" s="104" customFormat="1" ht="21.75">
      <c r="A13" s="170"/>
      <c r="B13" s="171"/>
      <c r="C13" s="152"/>
      <c r="D13" s="133"/>
      <c r="E13" s="134"/>
      <c r="F13" s="134"/>
      <c r="G13" s="134"/>
      <c r="H13" s="134"/>
      <c r="I13" s="134"/>
      <c r="J13" s="417" t="s">
        <v>1119</v>
      </c>
      <c r="K13" s="172"/>
      <c r="L13" s="134"/>
      <c r="N13" s="1327"/>
    </row>
    <row r="14" spans="1:14" s="104" customFormat="1" ht="21.75">
      <c r="A14" s="162" t="s">
        <v>413</v>
      </c>
      <c r="B14" s="163" t="s">
        <v>1120</v>
      </c>
      <c r="C14" s="159" t="s">
        <v>1113</v>
      </c>
      <c r="D14" s="151" t="s">
        <v>1122</v>
      </c>
      <c r="E14" s="123">
        <v>3000000</v>
      </c>
      <c r="F14" s="123">
        <v>3000000</v>
      </c>
      <c r="G14" s="123">
        <v>3000000</v>
      </c>
      <c r="H14" s="123">
        <v>3000000</v>
      </c>
      <c r="I14" s="123">
        <v>3000000</v>
      </c>
      <c r="J14" s="412" t="s">
        <v>1116</v>
      </c>
      <c r="K14" s="160" t="s">
        <v>1128</v>
      </c>
      <c r="L14" s="125" t="s">
        <v>652</v>
      </c>
      <c r="N14" s="1327"/>
    </row>
    <row r="15" spans="1:14" s="104" customFormat="1" ht="21.75">
      <c r="A15" s="162"/>
      <c r="B15" s="163"/>
      <c r="C15" s="124" t="s">
        <v>1121</v>
      </c>
      <c r="D15" s="128"/>
      <c r="E15" s="129"/>
      <c r="F15" s="129"/>
      <c r="G15" s="129"/>
      <c r="H15" s="129"/>
      <c r="I15" s="129"/>
      <c r="J15" s="413" t="s">
        <v>1123</v>
      </c>
      <c r="K15" s="130" t="s">
        <v>1126</v>
      </c>
      <c r="L15" s="129"/>
      <c r="N15" s="1327"/>
    </row>
    <row r="16" spans="1:14" s="104" customFormat="1" ht="23.25">
      <c r="A16" s="162"/>
      <c r="B16" s="163"/>
      <c r="C16" s="124"/>
      <c r="D16" s="128"/>
      <c r="E16" s="129"/>
      <c r="F16" s="129"/>
      <c r="G16" s="129"/>
      <c r="H16" s="129"/>
      <c r="I16" s="129"/>
      <c r="J16" s="413" t="s">
        <v>1118</v>
      </c>
      <c r="K16" s="130" t="s">
        <v>1127</v>
      </c>
      <c r="L16" s="129"/>
      <c r="M16" s="190">
        <v>175</v>
      </c>
      <c r="N16" s="1327"/>
    </row>
    <row r="17" spans="1:14" s="104" customFormat="1" ht="21.75">
      <c r="A17" s="170"/>
      <c r="B17" s="171"/>
      <c r="C17" s="152"/>
      <c r="D17" s="133"/>
      <c r="E17" s="134"/>
      <c r="F17" s="134"/>
      <c r="G17" s="134"/>
      <c r="H17" s="134"/>
      <c r="I17" s="134"/>
      <c r="J17" s="417" t="s">
        <v>1119</v>
      </c>
      <c r="K17" s="172"/>
      <c r="L17" s="134"/>
      <c r="N17" s="1327"/>
    </row>
    <row r="18" spans="1:14" s="104" customFormat="1" ht="21.75">
      <c r="A18" s="162" t="s">
        <v>414</v>
      </c>
      <c r="B18" s="163" t="s">
        <v>1124</v>
      </c>
      <c r="C18" s="159" t="s">
        <v>1113</v>
      </c>
      <c r="D18" s="151" t="s">
        <v>1122</v>
      </c>
      <c r="E18" s="123">
        <v>3000000</v>
      </c>
      <c r="F18" s="123">
        <v>3000000</v>
      </c>
      <c r="G18" s="123">
        <v>3000000</v>
      </c>
      <c r="H18" s="123">
        <v>3000000</v>
      </c>
      <c r="I18" s="123">
        <v>3000000</v>
      </c>
      <c r="J18" s="412" t="s">
        <v>1116</v>
      </c>
      <c r="K18" s="160" t="s">
        <v>1129</v>
      </c>
      <c r="L18" s="125" t="s">
        <v>652</v>
      </c>
      <c r="N18" s="1327"/>
    </row>
    <row r="19" spans="1:14" s="104" customFormat="1" ht="21.75">
      <c r="A19" s="162"/>
      <c r="B19" s="163"/>
      <c r="C19" s="124" t="s">
        <v>1121</v>
      </c>
      <c r="D19" s="128"/>
      <c r="E19" s="129"/>
      <c r="F19" s="129"/>
      <c r="G19" s="129"/>
      <c r="H19" s="129"/>
      <c r="I19" s="129"/>
      <c r="J19" s="413" t="s">
        <v>1123</v>
      </c>
      <c r="K19" s="130" t="s">
        <v>1130</v>
      </c>
      <c r="L19" s="129"/>
      <c r="N19" s="1327"/>
    </row>
    <row r="20" spans="1:14" s="104" customFormat="1" ht="21.75">
      <c r="A20" s="162"/>
      <c r="B20" s="163"/>
      <c r="C20" s="124"/>
      <c r="D20" s="128"/>
      <c r="E20" s="129"/>
      <c r="F20" s="129"/>
      <c r="G20" s="129"/>
      <c r="H20" s="129"/>
      <c r="I20" s="129"/>
      <c r="J20" s="413" t="s">
        <v>1118</v>
      </c>
      <c r="K20" s="130" t="s">
        <v>1131</v>
      </c>
      <c r="L20" s="129"/>
      <c r="N20" s="1327"/>
    </row>
    <row r="21" spans="1:14" s="104" customFormat="1" ht="22.5" thickBot="1">
      <c r="A21" s="162"/>
      <c r="B21" s="163"/>
      <c r="C21" s="152"/>
      <c r="D21" s="133"/>
      <c r="E21" s="134"/>
      <c r="F21" s="134"/>
      <c r="G21" s="134"/>
      <c r="H21" s="134"/>
      <c r="I21" s="134"/>
      <c r="J21" s="417" t="s">
        <v>1119</v>
      </c>
      <c r="K21" s="172"/>
      <c r="L21" s="134"/>
      <c r="N21" s="1327"/>
    </row>
    <row r="22" spans="1:14" s="104" customFormat="1" ht="24" thickBot="1">
      <c r="A22" s="153" t="s">
        <v>198</v>
      </c>
      <c r="B22" s="154"/>
      <c r="C22" s="155"/>
      <c r="D22" s="156"/>
      <c r="E22" s="157">
        <f>SUM(E10:E21)</f>
        <v>14000000</v>
      </c>
      <c r="F22" s="157">
        <f>SUM(F10:F21)</f>
        <v>14000000</v>
      </c>
      <c r="G22" s="157">
        <f>SUM(G10:G21)</f>
        <v>14000000</v>
      </c>
      <c r="H22" s="157">
        <f>SUM(H10:H21)</f>
        <v>14000000</v>
      </c>
      <c r="I22" s="157">
        <f>SUM(I10:I21)</f>
        <v>14000000</v>
      </c>
      <c r="J22" s="1460">
        <f>E22+F22+G22+I22</f>
        <v>56000000</v>
      </c>
      <c r="K22" s="1441"/>
      <c r="L22" s="1442"/>
      <c r="M22" s="190">
        <v>177</v>
      </c>
      <c r="N22" s="184">
        <v>136</v>
      </c>
    </row>
    <row r="23" ht="21">
      <c r="N23" s="64"/>
    </row>
    <row r="24" ht="21">
      <c r="N24" s="64"/>
    </row>
    <row r="25" spans="4:14" ht="21">
      <c r="D25" s="52"/>
      <c r="N25" s="64"/>
    </row>
    <row r="26" spans="4:14" ht="21">
      <c r="D26" s="52"/>
      <c r="N26" s="64"/>
    </row>
    <row r="27" ht="21">
      <c r="N27" s="64"/>
    </row>
    <row r="28" ht="21">
      <c r="N28" s="64"/>
    </row>
    <row r="29" ht="21">
      <c r="N29" s="64"/>
    </row>
    <row r="30" ht="21">
      <c r="N30" s="64"/>
    </row>
    <row r="31" ht="21">
      <c r="N31" s="64"/>
    </row>
    <row r="32" ht="21">
      <c r="N32" s="64"/>
    </row>
    <row r="33" ht="21">
      <c r="N33" s="64"/>
    </row>
    <row r="34" ht="21">
      <c r="N34" s="64"/>
    </row>
    <row r="35" ht="21">
      <c r="N35" s="64"/>
    </row>
  </sheetData>
  <sheetProtection/>
  <mergeCells count="8">
    <mergeCell ref="J22:L22"/>
    <mergeCell ref="N1:N21"/>
    <mergeCell ref="K8:K9"/>
    <mergeCell ref="J8:J9"/>
    <mergeCell ref="E8:I8"/>
    <mergeCell ref="A8:A9"/>
    <mergeCell ref="B8:B9"/>
    <mergeCell ref="C8:C9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8"/>
  <sheetViews>
    <sheetView showGridLines="0" view="pageBreakPreview" zoomScaleSheetLayoutView="100" zoomScalePageLayoutView="0" workbookViewId="0" topLeftCell="A58">
      <selection activeCell="A62" sqref="A62:L63"/>
    </sheetView>
  </sheetViews>
  <sheetFormatPr defaultColWidth="9.140625" defaultRowHeight="12.75"/>
  <cols>
    <col min="1" max="1" width="3.00390625" style="899" customWidth="1"/>
    <col min="2" max="2" width="16.00390625" style="900" customWidth="1"/>
    <col min="3" max="4" width="17.7109375" style="900" customWidth="1"/>
    <col min="5" max="5" width="11.57421875" style="900" customWidth="1"/>
    <col min="6" max="6" width="11.28125" style="900" customWidth="1"/>
    <col min="7" max="7" width="11.140625" style="900" customWidth="1"/>
    <col min="8" max="8" width="11.7109375" style="900" customWidth="1"/>
    <col min="9" max="9" width="11.8515625" style="900" customWidth="1"/>
    <col min="10" max="10" width="11.57421875" style="900" customWidth="1"/>
    <col min="11" max="11" width="15.7109375" style="900" customWidth="1"/>
    <col min="12" max="12" width="9.8515625" style="900" customWidth="1"/>
    <col min="13" max="13" width="4.7109375" style="900" customWidth="1"/>
    <col min="14" max="14" width="4.7109375" style="983" customWidth="1"/>
    <col min="15" max="16" width="9.140625" style="900" customWidth="1"/>
    <col min="17" max="18" width="3.8515625" style="900" customWidth="1"/>
    <col min="19" max="19" width="3.57421875" style="900" customWidth="1"/>
    <col min="20" max="16384" width="9.140625" style="900" customWidth="1"/>
  </cols>
  <sheetData>
    <row r="1" spans="3:14" s="893" customFormat="1" ht="21.75">
      <c r="C1" s="894"/>
      <c r="D1" s="895"/>
      <c r="E1" s="896"/>
      <c r="F1" s="896"/>
      <c r="G1" s="896"/>
      <c r="H1" s="896"/>
      <c r="I1" s="896"/>
      <c r="J1" s="896"/>
      <c r="K1" s="894"/>
      <c r="L1" s="1157" t="s">
        <v>1729</v>
      </c>
      <c r="M1" s="897"/>
      <c r="N1" s="1521">
        <v>178</v>
      </c>
    </row>
    <row r="2" spans="12:14" ht="21.75">
      <c r="L2" s="901" t="s">
        <v>1133</v>
      </c>
      <c r="M2" s="902"/>
      <c r="N2" s="1521"/>
    </row>
    <row r="3" spans="1:14" ht="21">
      <c r="A3" s="903"/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N3" s="1521"/>
    </row>
    <row r="4" spans="1:14" ht="21">
      <c r="A4" s="900"/>
      <c r="B4" s="904"/>
      <c r="D4" s="905"/>
      <c r="K4" s="906"/>
      <c r="N4" s="1521"/>
    </row>
    <row r="5" spans="1:14" ht="21">
      <c r="A5" s="900"/>
      <c r="B5" s="904"/>
      <c r="D5" s="905"/>
      <c r="K5" s="906"/>
      <c r="N5" s="1521"/>
    </row>
    <row r="6" spans="1:14" ht="21">
      <c r="A6" s="900"/>
      <c r="B6" s="904"/>
      <c r="D6" s="905"/>
      <c r="K6" s="906"/>
      <c r="N6" s="1521"/>
    </row>
    <row r="7" spans="1:14" ht="21">
      <c r="A7" s="900"/>
      <c r="B7" s="904"/>
      <c r="D7" s="905"/>
      <c r="K7" s="906"/>
      <c r="N7" s="1521"/>
    </row>
    <row r="8" spans="1:14" ht="21">
      <c r="A8" s="900"/>
      <c r="B8" s="904"/>
      <c r="D8" s="907"/>
      <c r="K8" s="906"/>
      <c r="N8" s="1521"/>
    </row>
    <row r="9" spans="1:14" ht="21">
      <c r="A9" s="900"/>
      <c r="B9" s="904"/>
      <c r="D9" s="905"/>
      <c r="K9" s="906"/>
      <c r="N9" s="1521"/>
    </row>
    <row r="10" spans="1:14" ht="54">
      <c r="A10" s="1523" t="s">
        <v>1132</v>
      </c>
      <c r="B10" s="1523"/>
      <c r="C10" s="1523"/>
      <c r="D10" s="1523"/>
      <c r="E10" s="1523"/>
      <c r="F10" s="1523"/>
      <c r="G10" s="1523"/>
      <c r="H10" s="1523"/>
      <c r="I10" s="1523"/>
      <c r="J10" s="1523"/>
      <c r="K10" s="1523"/>
      <c r="L10" s="1523"/>
      <c r="M10" s="908"/>
      <c r="N10" s="1521"/>
    </row>
    <row r="11" spans="2:14" ht="21">
      <c r="B11" s="899"/>
      <c r="C11" s="899"/>
      <c r="D11" s="899"/>
      <c r="E11" s="899"/>
      <c r="F11" s="899"/>
      <c r="G11" s="899"/>
      <c r="H11" s="899"/>
      <c r="I11" s="899"/>
      <c r="J11" s="899"/>
      <c r="K11" s="899"/>
      <c r="L11" s="899"/>
      <c r="N11" s="1521"/>
    </row>
    <row r="12" spans="2:14" ht="21">
      <c r="B12" s="899"/>
      <c r="C12" s="899"/>
      <c r="D12" s="899"/>
      <c r="E12" s="899"/>
      <c r="F12" s="899"/>
      <c r="G12" s="899"/>
      <c r="H12" s="899"/>
      <c r="I12" s="899"/>
      <c r="J12" s="899"/>
      <c r="K12" s="899"/>
      <c r="L12" s="899"/>
      <c r="N12" s="1521"/>
    </row>
    <row r="13" spans="1:14" ht="21">
      <c r="A13" s="900"/>
      <c r="B13" s="904"/>
      <c r="D13" s="905"/>
      <c r="K13" s="906"/>
      <c r="N13" s="1521"/>
    </row>
    <row r="14" spans="1:14" ht="21">
      <c r="A14" s="900"/>
      <c r="B14" s="904"/>
      <c r="D14" s="905"/>
      <c r="K14" s="906"/>
      <c r="N14" s="1521"/>
    </row>
    <row r="15" spans="1:14" ht="21">
      <c r="A15" s="900"/>
      <c r="B15" s="904"/>
      <c r="D15" s="909"/>
      <c r="K15" s="906"/>
      <c r="N15" s="1521"/>
    </row>
    <row r="16" spans="1:14" ht="21">
      <c r="A16" s="900"/>
      <c r="B16" s="904"/>
      <c r="D16" s="905"/>
      <c r="K16" s="906"/>
      <c r="N16" s="1521"/>
    </row>
    <row r="17" spans="1:14" ht="21">
      <c r="A17" s="900"/>
      <c r="B17" s="904"/>
      <c r="D17" s="905"/>
      <c r="K17" s="906"/>
      <c r="N17" s="1521"/>
    </row>
    <row r="18" spans="1:14" ht="21">
      <c r="A18" s="900"/>
      <c r="B18" s="904"/>
      <c r="D18" s="905"/>
      <c r="K18" s="906"/>
      <c r="N18" s="1521"/>
    </row>
    <row r="19" spans="1:14" ht="21">
      <c r="A19" s="900"/>
      <c r="B19" s="904"/>
      <c r="D19" s="905"/>
      <c r="K19" s="906"/>
      <c r="N19" s="1521"/>
    </row>
    <row r="20" spans="1:14" ht="21">
      <c r="A20" s="900"/>
      <c r="B20" s="904"/>
      <c r="D20" s="905"/>
      <c r="K20" s="906"/>
      <c r="N20" s="1521"/>
    </row>
    <row r="21" spans="1:14" ht="23.25">
      <c r="A21" s="900"/>
      <c r="B21" s="904"/>
      <c r="D21" s="910"/>
      <c r="K21" s="906"/>
      <c r="N21" s="1521"/>
    </row>
    <row r="22" spans="1:14" ht="23.25">
      <c r="A22" s="900"/>
      <c r="B22" s="904"/>
      <c r="D22" s="910"/>
      <c r="K22" s="906"/>
      <c r="N22" s="898"/>
    </row>
    <row r="23" spans="3:15" s="911" customFormat="1" ht="21.75">
      <c r="C23" s="912"/>
      <c r="D23" s="913" t="s">
        <v>185</v>
      </c>
      <c r="E23" s="912"/>
      <c r="F23" s="912"/>
      <c r="G23" s="914"/>
      <c r="H23" s="914"/>
      <c r="I23" s="914"/>
      <c r="J23" s="914"/>
      <c r="K23" s="914"/>
      <c r="L23" s="1157" t="s">
        <v>914</v>
      </c>
      <c r="M23" s="915"/>
      <c r="N23" s="1521"/>
      <c r="O23" s="916"/>
    </row>
    <row r="24" spans="3:15" s="911" customFormat="1" ht="21.75">
      <c r="C24" s="912"/>
      <c r="D24" s="913" t="s">
        <v>1002</v>
      </c>
      <c r="E24" s="912"/>
      <c r="F24" s="912"/>
      <c r="G24" s="914"/>
      <c r="H24" s="914"/>
      <c r="I24" s="914"/>
      <c r="J24" s="914"/>
      <c r="K24" s="914"/>
      <c r="L24" s="901" t="s">
        <v>1133</v>
      </c>
      <c r="M24" s="915"/>
      <c r="N24" s="1521"/>
      <c r="O24" s="916"/>
    </row>
    <row r="25" spans="3:15" s="911" customFormat="1" ht="21.75">
      <c r="C25" s="912"/>
      <c r="D25" s="913" t="s">
        <v>1134</v>
      </c>
      <c r="E25" s="912"/>
      <c r="F25" s="912"/>
      <c r="G25" s="914"/>
      <c r="H25" s="914"/>
      <c r="I25" s="914"/>
      <c r="J25" s="914"/>
      <c r="K25" s="914"/>
      <c r="L25" s="915"/>
      <c r="M25" s="915"/>
      <c r="N25" s="1521"/>
      <c r="O25" s="916"/>
    </row>
    <row r="26" spans="3:15" s="911" customFormat="1" ht="21.75">
      <c r="C26" s="912"/>
      <c r="D26" s="913" t="s">
        <v>484</v>
      </c>
      <c r="E26" s="912"/>
      <c r="F26" s="912"/>
      <c r="G26" s="914"/>
      <c r="H26" s="914"/>
      <c r="I26" s="914"/>
      <c r="J26" s="914"/>
      <c r="K26" s="914"/>
      <c r="L26" s="915"/>
      <c r="M26" s="915"/>
      <c r="N26" s="1521"/>
      <c r="O26" s="916"/>
    </row>
    <row r="27" spans="1:14" s="911" customFormat="1" ht="24">
      <c r="A27" s="917" t="s">
        <v>893</v>
      </c>
      <c r="B27" s="917"/>
      <c r="C27" s="917"/>
      <c r="D27" s="918"/>
      <c r="E27" s="917"/>
      <c r="F27" s="917"/>
      <c r="G27" s="919"/>
      <c r="H27" s="919"/>
      <c r="I27" s="919"/>
      <c r="J27" s="919"/>
      <c r="K27" s="919"/>
      <c r="L27" s="920"/>
      <c r="M27" s="915"/>
      <c r="N27" s="1521"/>
    </row>
    <row r="28" spans="1:14" s="911" customFormat="1" ht="24">
      <c r="A28" s="917" t="s">
        <v>894</v>
      </c>
      <c r="B28" s="917"/>
      <c r="C28" s="917"/>
      <c r="D28" s="918"/>
      <c r="E28" s="917"/>
      <c r="F28" s="917"/>
      <c r="G28" s="919"/>
      <c r="H28" s="919"/>
      <c r="I28" s="919"/>
      <c r="J28" s="919"/>
      <c r="K28" s="919"/>
      <c r="L28" s="920"/>
      <c r="M28" s="915"/>
      <c r="N28" s="1521"/>
    </row>
    <row r="29" spans="1:15" s="926" customFormat="1" ht="24">
      <c r="A29" s="921" t="s">
        <v>186</v>
      </c>
      <c r="B29" s="921"/>
      <c r="C29" s="922"/>
      <c r="D29" s="922"/>
      <c r="E29" s="923"/>
      <c r="F29" s="923"/>
      <c r="G29" s="924"/>
      <c r="H29" s="924"/>
      <c r="I29" s="924"/>
      <c r="J29" s="924"/>
      <c r="K29" s="924"/>
      <c r="L29" s="925"/>
      <c r="M29" s="925"/>
      <c r="N29" s="1521"/>
      <c r="O29" s="916"/>
    </row>
    <row r="30" spans="1:15" s="926" customFormat="1" ht="24">
      <c r="A30" s="921" t="s">
        <v>1135</v>
      </c>
      <c r="B30" s="921"/>
      <c r="C30" s="922"/>
      <c r="D30" s="922"/>
      <c r="E30" s="923"/>
      <c r="F30" s="923"/>
      <c r="G30" s="924"/>
      <c r="H30" s="924"/>
      <c r="I30" s="924"/>
      <c r="J30" s="924"/>
      <c r="K30" s="924"/>
      <c r="L30" s="925"/>
      <c r="M30" s="925"/>
      <c r="N30" s="1521"/>
      <c r="O30" s="916"/>
    </row>
    <row r="31" spans="1:14" s="929" customFormat="1" ht="21" customHeight="1">
      <c r="A31" s="1508" t="s">
        <v>176</v>
      </c>
      <c r="B31" s="1508" t="s">
        <v>177</v>
      </c>
      <c r="C31" s="1506" t="s">
        <v>178</v>
      </c>
      <c r="D31" s="927" t="s">
        <v>179</v>
      </c>
      <c r="E31" s="1417" t="s">
        <v>180</v>
      </c>
      <c r="F31" s="1510"/>
      <c r="G31" s="1510"/>
      <c r="H31" s="1510"/>
      <c r="I31" s="1511"/>
      <c r="J31" s="1512" t="s">
        <v>847</v>
      </c>
      <c r="K31" s="1506" t="s">
        <v>181</v>
      </c>
      <c r="L31" s="928" t="s">
        <v>182</v>
      </c>
      <c r="N31" s="1521"/>
    </row>
    <row r="32" spans="1:14" s="929" customFormat="1" ht="21.75">
      <c r="A32" s="1509"/>
      <c r="B32" s="1509"/>
      <c r="C32" s="1507"/>
      <c r="D32" s="930" t="s">
        <v>183</v>
      </c>
      <c r="E32" s="931" t="s">
        <v>890</v>
      </c>
      <c r="F32" s="931" t="s">
        <v>838</v>
      </c>
      <c r="G32" s="931" t="s">
        <v>891</v>
      </c>
      <c r="H32" s="931" t="s">
        <v>889</v>
      </c>
      <c r="I32" s="931" t="s">
        <v>919</v>
      </c>
      <c r="J32" s="1513"/>
      <c r="K32" s="1507"/>
      <c r="L32" s="932" t="s">
        <v>184</v>
      </c>
      <c r="N32" s="1521"/>
    </row>
    <row r="33" spans="1:14" s="941" customFormat="1" ht="21" customHeight="1">
      <c r="A33" s="933" t="s">
        <v>456</v>
      </c>
      <c r="B33" s="934" t="s">
        <v>1136</v>
      </c>
      <c r="C33" s="935" t="s">
        <v>1138</v>
      </c>
      <c r="D33" s="936" t="s">
        <v>1139</v>
      </c>
      <c r="E33" s="937">
        <v>10000000</v>
      </c>
      <c r="F33" s="937">
        <v>10000000</v>
      </c>
      <c r="G33" s="937">
        <v>10000000</v>
      </c>
      <c r="H33" s="937">
        <v>10000000</v>
      </c>
      <c r="I33" s="937">
        <v>10000000</v>
      </c>
      <c r="J33" s="938" t="s">
        <v>1141</v>
      </c>
      <c r="K33" s="939" t="s">
        <v>1140</v>
      </c>
      <c r="L33" s="940" t="s">
        <v>43</v>
      </c>
      <c r="N33" s="1521"/>
    </row>
    <row r="34" spans="1:14" s="941" customFormat="1" ht="21.75">
      <c r="A34" s="933"/>
      <c r="B34" s="163" t="s">
        <v>1654</v>
      </c>
      <c r="C34" s="935"/>
      <c r="D34" s="935"/>
      <c r="E34" s="942"/>
      <c r="F34" s="942"/>
      <c r="G34" s="942"/>
      <c r="H34" s="942"/>
      <c r="I34" s="942"/>
      <c r="J34" s="943" t="s">
        <v>1137</v>
      </c>
      <c r="K34" s="939"/>
      <c r="L34" s="942"/>
      <c r="N34" s="1521"/>
    </row>
    <row r="35" spans="1:14" s="952" customFormat="1" ht="21" customHeight="1">
      <c r="A35" s="944"/>
      <c r="B35" s="171" t="s">
        <v>1707</v>
      </c>
      <c r="C35" s="946"/>
      <c r="D35" s="947"/>
      <c r="E35" s="948"/>
      <c r="F35" s="948"/>
      <c r="G35" s="948"/>
      <c r="H35" s="948"/>
      <c r="I35" s="948"/>
      <c r="J35" s="949" t="s">
        <v>1142</v>
      </c>
      <c r="K35" s="950"/>
      <c r="L35" s="948"/>
      <c r="M35" s="951"/>
      <c r="N35" s="1521"/>
    </row>
    <row r="36" spans="1:14" s="941" customFormat="1" ht="21" customHeight="1">
      <c r="A36" s="933" t="s">
        <v>413</v>
      </c>
      <c r="B36" s="934" t="s">
        <v>1136</v>
      </c>
      <c r="C36" s="935" t="s">
        <v>1138</v>
      </c>
      <c r="D36" s="936" t="s">
        <v>385</v>
      </c>
      <c r="E36" s="953">
        <v>1800000</v>
      </c>
      <c r="F36" s="953">
        <v>1800000</v>
      </c>
      <c r="G36" s="953">
        <v>1800000</v>
      </c>
      <c r="H36" s="953">
        <v>1800000</v>
      </c>
      <c r="I36" s="953">
        <v>1800000</v>
      </c>
      <c r="J36" s="938" t="s">
        <v>1141</v>
      </c>
      <c r="K36" s="939" t="s">
        <v>1140</v>
      </c>
      <c r="L36" s="940" t="s">
        <v>43</v>
      </c>
      <c r="N36" s="1521"/>
    </row>
    <row r="37" spans="1:14" s="941" customFormat="1" ht="21.75">
      <c r="A37" s="933"/>
      <c r="B37" s="163" t="s">
        <v>1708</v>
      </c>
      <c r="C37" s="935"/>
      <c r="D37" s="935"/>
      <c r="E37" s="942"/>
      <c r="F37" s="942"/>
      <c r="G37" s="942"/>
      <c r="H37" s="942"/>
      <c r="I37" s="942"/>
      <c r="J37" s="943" t="s">
        <v>1143</v>
      </c>
      <c r="K37" s="939"/>
      <c r="L37" s="942"/>
      <c r="N37" s="1521"/>
    </row>
    <row r="38" spans="1:14" s="952" customFormat="1" ht="21" customHeight="1">
      <c r="A38" s="944"/>
      <c r="B38" s="945"/>
      <c r="C38" s="946"/>
      <c r="D38" s="947"/>
      <c r="E38" s="948"/>
      <c r="F38" s="948"/>
      <c r="G38" s="948"/>
      <c r="H38" s="948"/>
      <c r="I38" s="948"/>
      <c r="J38" s="949" t="s">
        <v>1142</v>
      </c>
      <c r="K38" s="950"/>
      <c r="L38" s="948"/>
      <c r="M38" s="951"/>
      <c r="N38" s="1521"/>
    </row>
    <row r="39" spans="1:14" s="929" customFormat="1" ht="21.75">
      <c r="A39" s="933" t="s">
        <v>414</v>
      </c>
      <c r="B39" s="934" t="s">
        <v>897</v>
      </c>
      <c r="C39" s="935" t="s">
        <v>1147</v>
      </c>
      <c r="D39" s="954" t="s">
        <v>1144</v>
      </c>
      <c r="E39" s="937">
        <v>30000000</v>
      </c>
      <c r="F39" s="937">
        <v>30000000</v>
      </c>
      <c r="G39" s="937">
        <v>30000000</v>
      </c>
      <c r="H39" s="937">
        <v>30000000</v>
      </c>
      <c r="I39" s="937">
        <v>30000000</v>
      </c>
      <c r="J39" s="938" t="s">
        <v>1145</v>
      </c>
      <c r="K39" s="939" t="s">
        <v>1146</v>
      </c>
      <c r="L39" s="942" t="s">
        <v>43</v>
      </c>
      <c r="N39" s="1521"/>
    </row>
    <row r="40" spans="1:14" s="929" customFormat="1" ht="21.75">
      <c r="A40" s="933"/>
      <c r="B40" s="163" t="s">
        <v>1709</v>
      </c>
      <c r="C40" s="929" t="s">
        <v>660</v>
      </c>
      <c r="D40" s="954"/>
      <c r="E40" s="942"/>
      <c r="F40" s="942"/>
      <c r="G40" s="942"/>
      <c r="H40" s="942"/>
      <c r="I40" s="942"/>
      <c r="J40" s="943" t="s">
        <v>1142</v>
      </c>
      <c r="K40" s="939" t="s">
        <v>660</v>
      </c>
      <c r="L40" s="942"/>
      <c r="M40" s="916"/>
      <c r="N40" s="1521"/>
    </row>
    <row r="41" spans="1:14" s="929" customFormat="1" ht="21.75">
      <c r="A41" s="933"/>
      <c r="B41" s="934"/>
      <c r="C41" s="935"/>
      <c r="D41" s="954"/>
      <c r="E41" s="942"/>
      <c r="F41" s="942"/>
      <c r="G41" s="942"/>
      <c r="H41" s="942"/>
      <c r="I41" s="942"/>
      <c r="J41" s="943"/>
      <c r="K41" s="939"/>
      <c r="L41" s="942"/>
      <c r="N41" s="1521"/>
    </row>
    <row r="42" spans="1:14" s="929" customFormat="1" ht="21.75">
      <c r="A42" s="933"/>
      <c r="B42" s="934"/>
      <c r="C42" s="935"/>
      <c r="D42" s="933"/>
      <c r="E42" s="955"/>
      <c r="F42" s="955"/>
      <c r="G42" s="942"/>
      <c r="H42" s="942"/>
      <c r="I42" s="942"/>
      <c r="J42" s="943"/>
      <c r="K42" s="939"/>
      <c r="L42" s="942"/>
      <c r="N42" s="1521"/>
    </row>
    <row r="43" spans="1:14" s="929" customFormat="1" ht="21.75">
      <c r="A43" s="944"/>
      <c r="B43" s="945"/>
      <c r="C43" s="952"/>
      <c r="D43" s="947"/>
      <c r="E43" s="948"/>
      <c r="F43" s="948"/>
      <c r="G43" s="948"/>
      <c r="H43" s="948"/>
      <c r="I43" s="948"/>
      <c r="J43" s="949"/>
      <c r="K43" s="1212"/>
      <c r="L43" s="948"/>
      <c r="N43" s="1521"/>
    </row>
    <row r="44" spans="1:14" s="929" customFormat="1" ht="21.75">
      <c r="A44" s="1205"/>
      <c r="B44" s="1222"/>
      <c r="D44" s="1223"/>
      <c r="E44" s="1206"/>
      <c r="F44" s="1206"/>
      <c r="G44" s="1206"/>
      <c r="H44" s="1206"/>
      <c r="I44" s="1206"/>
      <c r="J44" s="1224"/>
      <c r="K44" s="1207"/>
      <c r="L44" s="1206"/>
      <c r="N44" s="898"/>
    </row>
    <row r="45" spans="1:14" s="929" customFormat="1" ht="21.75">
      <c r="A45" s="926" t="s">
        <v>186</v>
      </c>
      <c r="C45" s="926"/>
      <c r="D45" s="956"/>
      <c r="E45" s="957"/>
      <c r="F45" s="957"/>
      <c r="G45" s="957"/>
      <c r="H45" s="957"/>
      <c r="I45" s="957"/>
      <c r="J45" s="957"/>
      <c r="K45" s="958"/>
      <c r="L45" s="1157" t="s">
        <v>1437</v>
      </c>
      <c r="N45" s="1522"/>
    </row>
    <row r="46" spans="1:14" s="929" customFormat="1" ht="21.75">
      <c r="A46" s="926" t="s">
        <v>907</v>
      </c>
      <c r="C46" s="926"/>
      <c r="D46" s="956"/>
      <c r="E46" s="960"/>
      <c r="F46" s="960"/>
      <c r="G46" s="960"/>
      <c r="H46" s="960"/>
      <c r="I46" s="960"/>
      <c r="J46" s="960"/>
      <c r="K46" s="958"/>
      <c r="L46" s="901" t="s">
        <v>1133</v>
      </c>
      <c r="N46" s="1522"/>
    </row>
    <row r="47" spans="1:14" s="929" customFormat="1" ht="21.75">
      <c r="A47" s="1508" t="s">
        <v>176</v>
      </c>
      <c r="B47" s="1508" t="s">
        <v>177</v>
      </c>
      <c r="C47" s="1506" t="s">
        <v>178</v>
      </c>
      <c r="D47" s="927" t="s">
        <v>179</v>
      </c>
      <c r="E47" s="1417" t="s">
        <v>180</v>
      </c>
      <c r="F47" s="1510"/>
      <c r="G47" s="1510"/>
      <c r="H47" s="1510"/>
      <c r="I47" s="1511"/>
      <c r="J47" s="1512" t="s">
        <v>847</v>
      </c>
      <c r="K47" s="1506" t="s">
        <v>181</v>
      </c>
      <c r="L47" s="928" t="s">
        <v>182</v>
      </c>
      <c r="N47" s="1522"/>
    </row>
    <row r="48" spans="1:14" s="929" customFormat="1" ht="21.75">
      <c r="A48" s="1509"/>
      <c r="B48" s="1509"/>
      <c r="C48" s="1507"/>
      <c r="D48" s="930" t="s">
        <v>183</v>
      </c>
      <c r="E48" s="931" t="s">
        <v>890</v>
      </c>
      <c r="F48" s="931" t="s">
        <v>838</v>
      </c>
      <c r="G48" s="931" t="s">
        <v>891</v>
      </c>
      <c r="H48" s="931" t="s">
        <v>889</v>
      </c>
      <c r="I48" s="931" t="s">
        <v>919</v>
      </c>
      <c r="J48" s="1513"/>
      <c r="K48" s="1507"/>
      <c r="L48" s="932" t="s">
        <v>184</v>
      </c>
      <c r="N48" s="1522"/>
    </row>
    <row r="49" spans="1:14" s="104" customFormat="1" ht="24.75" customHeight="1">
      <c r="A49" s="320" t="s">
        <v>415</v>
      </c>
      <c r="B49" s="1249" t="s">
        <v>897</v>
      </c>
      <c r="C49" s="1250" t="s">
        <v>1147</v>
      </c>
      <c r="D49" s="1251" t="s">
        <v>1704</v>
      </c>
      <c r="E49" s="1252">
        <v>30000000</v>
      </c>
      <c r="F49" s="1252">
        <v>30000000</v>
      </c>
      <c r="G49" s="1252">
        <v>30000000</v>
      </c>
      <c r="H49" s="1252">
        <v>30000000</v>
      </c>
      <c r="I49" s="1252">
        <v>30000000</v>
      </c>
      <c r="J49" s="1457" t="s">
        <v>1705</v>
      </c>
      <c r="K49" s="1253" t="s">
        <v>1706</v>
      </c>
      <c r="L49" s="1254" t="s">
        <v>43</v>
      </c>
      <c r="N49" s="1522"/>
    </row>
    <row r="50" spans="1:14" s="104" customFormat="1" ht="22.5" customHeight="1">
      <c r="A50" s="117"/>
      <c r="B50" s="1249" t="s">
        <v>1710</v>
      </c>
      <c r="C50" s="1250" t="s">
        <v>660</v>
      </c>
      <c r="D50" s="1251" t="s">
        <v>1142</v>
      </c>
      <c r="E50" s="1248"/>
      <c r="F50" s="1248"/>
      <c r="G50" s="1248"/>
      <c r="H50" s="1248"/>
      <c r="I50" s="1248"/>
      <c r="J50" s="1413"/>
      <c r="K50" s="1255"/>
      <c r="L50" s="1256"/>
      <c r="N50" s="1522"/>
    </row>
    <row r="51" spans="1:14" s="929" customFormat="1" ht="21.75">
      <c r="A51" s="162" t="s">
        <v>416</v>
      </c>
      <c r="B51" s="1514" t="s">
        <v>1148</v>
      </c>
      <c r="C51" s="936" t="s">
        <v>1149</v>
      </c>
      <c r="D51" s="961" t="s">
        <v>1152</v>
      </c>
      <c r="E51" s="962" t="s">
        <v>1162</v>
      </c>
      <c r="F51" s="963">
        <v>2000000</v>
      </c>
      <c r="G51" s="963">
        <v>2000000</v>
      </c>
      <c r="H51" s="963">
        <v>2000000</v>
      </c>
      <c r="I51" s="963">
        <v>2000000</v>
      </c>
      <c r="J51" s="1519" t="s">
        <v>1151</v>
      </c>
      <c r="K51" s="160" t="s">
        <v>1657</v>
      </c>
      <c r="L51" s="942" t="s">
        <v>43</v>
      </c>
      <c r="N51" s="1522"/>
    </row>
    <row r="52" spans="1:14" s="929" customFormat="1" ht="21.75">
      <c r="A52" s="933"/>
      <c r="B52" s="1515"/>
      <c r="C52" s="935" t="s">
        <v>1150</v>
      </c>
      <c r="D52" s="935" t="s">
        <v>1153</v>
      </c>
      <c r="E52" s="942"/>
      <c r="F52" s="942"/>
      <c r="G52" s="942"/>
      <c r="H52" s="942"/>
      <c r="I52" s="942"/>
      <c r="J52" s="1520"/>
      <c r="K52" s="130" t="s">
        <v>1659</v>
      </c>
      <c r="L52" s="942"/>
      <c r="N52" s="1522"/>
    </row>
    <row r="53" spans="1:14" s="929" customFormat="1" ht="21.75">
      <c r="A53" s="933"/>
      <c r="B53" s="1515"/>
      <c r="C53" s="935"/>
      <c r="D53" s="954" t="s">
        <v>1157</v>
      </c>
      <c r="E53" s="942"/>
      <c r="F53" s="942"/>
      <c r="G53" s="942"/>
      <c r="H53" s="942"/>
      <c r="I53" s="942"/>
      <c r="J53" s="1520"/>
      <c r="K53" s="130" t="s">
        <v>1658</v>
      </c>
      <c r="L53" s="942"/>
      <c r="N53" s="1522"/>
    </row>
    <row r="54" spans="1:14" s="929" customFormat="1" ht="21.75">
      <c r="A54" s="933"/>
      <c r="B54" s="1515"/>
      <c r="C54" s="935"/>
      <c r="D54" s="954" t="s">
        <v>1155</v>
      </c>
      <c r="E54" s="942"/>
      <c r="F54" s="942"/>
      <c r="G54" s="942"/>
      <c r="H54" s="942"/>
      <c r="I54" s="942"/>
      <c r="J54" s="1520"/>
      <c r="K54" s="939"/>
      <c r="L54" s="942"/>
      <c r="N54" s="1522"/>
    </row>
    <row r="55" spans="1:14" s="929" customFormat="1" ht="21.75">
      <c r="A55" s="933"/>
      <c r="B55" s="1515"/>
      <c r="C55" s="935"/>
      <c r="D55" s="954" t="s">
        <v>1154</v>
      </c>
      <c r="E55" s="942"/>
      <c r="F55" s="942"/>
      <c r="G55" s="942"/>
      <c r="H55" s="942"/>
      <c r="I55" s="942"/>
      <c r="J55" s="1520"/>
      <c r="K55" s="939"/>
      <c r="L55" s="942"/>
      <c r="N55" s="1522"/>
    </row>
    <row r="56" spans="1:14" s="929" customFormat="1" ht="21.75">
      <c r="A56" s="933"/>
      <c r="B56" s="1515"/>
      <c r="C56" s="935"/>
      <c r="D56" s="954" t="s">
        <v>1156</v>
      </c>
      <c r="E56" s="942"/>
      <c r="F56" s="942"/>
      <c r="G56" s="942"/>
      <c r="H56" s="942"/>
      <c r="I56" s="942"/>
      <c r="J56" s="1520"/>
      <c r="K56" s="939"/>
      <c r="L56" s="942"/>
      <c r="N56" s="1522"/>
    </row>
    <row r="57" spans="1:14" s="929" customFormat="1" ht="69.75" customHeight="1">
      <c r="A57" s="933"/>
      <c r="B57" s="1515"/>
      <c r="C57" s="935" t="s">
        <v>321</v>
      </c>
      <c r="D57" s="141" t="s">
        <v>1158</v>
      </c>
      <c r="E57" s="953"/>
      <c r="F57" s="953"/>
      <c r="G57" s="942"/>
      <c r="H57" s="942"/>
      <c r="I57" s="942"/>
      <c r="J57" s="1520"/>
      <c r="K57" s="939"/>
      <c r="L57" s="942"/>
      <c r="N57" s="1522"/>
    </row>
    <row r="58" spans="1:14" s="929" customFormat="1" ht="27" customHeight="1">
      <c r="A58" s="933"/>
      <c r="B58" s="1246"/>
      <c r="C58" s="935"/>
      <c r="D58" s="964"/>
      <c r="E58" s="953"/>
      <c r="F58" s="953"/>
      <c r="G58" s="942"/>
      <c r="H58" s="942"/>
      <c r="I58" s="942"/>
      <c r="J58" s="1247"/>
      <c r="K58" s="939"/>
      <c r="L58" s="942"/>
      <c r="N58" s="959"/>
    </row>
    <row r="59" spans="1:14" s="929" customFormat="1" ht="27" customHeight="1">
      <c r="A59" s="933"/>
      <c r="B59" s="1246"/>
      <c r="C59" s="935"/>
      <c r="D59" s="964"/>
      <c r="E59" s="953"/>
      <c r="F59" s="953"/>
      <c r="G59" s="942"/>
      <c r="H59" s="942"/>
      <c r="I59" s="942"/>
      <c r="J59" s="1247"/>
      <c r="K59" s="939"/>
      <c r="L59" s="942"/>
      <c r="N59" s="959"/>
    </row>
    <row r="60" spans="1:14" s="929" customFormat="1" ht="27" customHeight="1">
      <c r="A60" s="933"/>
      <c r="B60" s="1246"/>
      <c r="C60" s="935"/>
      <c r="D60" s="964"/>
      <c r="E60" s="953"/>
      <c r="F60" s="953"/>
      <c r="G60" s="942"/>
      <c r="H60" s="942"/>
      <c r="I60" s="942"/>
      <c r="J60" s="1247"/>
      <c r="K60" s="939"/>
      <c r="L60" s="942"/>
      <c r="N60" s="959"/>
    </row>
    <row r="61" spans="1:14" s="929" customFormat="1" ht="27" customHeight="1">
      <c r="A61" s="933"/>
      <c r="B61" s="1246"/>
      <c r="C61" s="935"/>
      <c r="D61" s="964"/>
      <c r="E61" s="953"/>
      <c r="F61" s="953"/>
      <c r="G61" s="942"/>
      <c r="H61" s="942"/>
      <c r="I61" s="942"/>
      <c r="J61" s="1247"/>
      <c r="K61" s="939"/>
      <c r="L61" s="942"/>
      <c r="N61" s="959"/>
    </row>
    <row r="62" spans="1:14" s="929" customFormat="1" ht="27" customHeight="1">
      <c r="A62" s="933"/>
      <c r="B62" s="1246"/>
      <c r="C62" s="935"/>
      <c r="D62" s="964"/>
      <c r="E62" s="953"/>
      <c r="F62" s="953"/>
      <c r="G62" s="942"/>
      <c r="H62" s="942"/>
      <c r="I62" s="942"/>
      <c r="J62" s="1247"/>
      <c r="K62" s="939"/>
      <c r="L62" s="942"/>
      <c r="N62" s="959"/>
    </row>
    <row r="63" spans="1:14" s="929" customFormat="1" ht="27" customHeight="1">
      <c r="A63" s="944"/>
      <c r="B63" s="1279"/>
      <c r="C63" s="946"/>
      <c r="D63" s="1280"/>
      <c r="E63" s="1281"/>
      <c r="F63" s="1281"/>
      <c r="G63" s="948"/>
      <c r="H63" s="948"/>
      <c r="I63" s="948"/>
      <c r="J63" s="1282"/>
      <c r="K63" s="950"/>
      <c r="L63" s="948"/>
      <c r="N63" s="959"/>
    </row>
    <row r="64" spans="1:14" s="929" customFormat="1" ht="21.75">
      <c r="A64" s="926" t="s">
        <v>186</v>
      </c>
      <c r="C64" s="926"/>
      <c r="D64" s="956"/>
      <c r="E64" s="957"/>
      <c r="F64" s="957"/>
      <c r="G64" s="957"/>
      <c r="H64" s="957"/>
      <c r="I64" s="957"/>
      <c r="J64" s="957"/>
      <c r="K64" s="958"/>
      <c r="L64" s="1157" t="s">
        <v>1438</v>
      </c>
      <c r="N64" s="959"/>
    </row>
    <row r="65" spans="1:14" s="929" customFormat="1" ht="21.75">
      <c r="A65" s="926" t="s">
        <v>907</v>
      </c>
      <c r="C65" s="926"/>
      <c r="D65" s="956"/>
      <c r="E65" s="960"/>
      <c r="F65" s="960"/>
      <c r="G65" s="960"/>
      <c r="H65" s="960"/>
      <c r="I65" s="960"/>
      <c r="J65" s="960"/>
      <c r="K65" s="958"/>
      <c r="L65" s="901" t="s">
        <v>1133</v>
      </c>
      <c r="N65" s="959"/>
    </row>
    <row r="66" spans="1:14" s="929" customFormat="1" ht="21.75">
      <c r="A66" s="1508" t="s">
        <v>176</v>
      </c>
      <c r="B66" s="1508" t="s">
        <v>177</v>
      </c>
      <c r="C66" s="1506" t="s">
        <v>178</v>
      </c>
      <c r="D66" s="927" t="s">
        <v>179</v>
      </c>
      <c r="E66" s="1417" t="s">
        <v>180</v>
      </c>
      <c r="F66" s="1510"/>
      <c r="G66" s="1510"/>
      <c r="H66" s="1510"/>
      <c r="I66" s="1511"/>
      <c r="J66" s="1512" t="s">
        <v>847</v>
      </c>
      <c r="K66" s="1506" t="s">
        <v>181</v>
      </c>
      <c r="L66" s="928" t="s">
        <v>182</v>
      </c>
      <c r="N66" s="959"/>
    </row>
    <row r="67" spans="1:14" s="929" customFormat="1" ht="21.75">
      <c r="A67" s="1509"/>
      <c r="B67" s="1509"/>
      <c r="C67" s="1507"/>
      <c r="D67" s="930" t="s">
        <v>183</v>
      </c>
      <c r="E67" s="1031" t="s">
        <v>890</v>
      </c>
      <c r="F67" s="1031" t="s">
        <v>838</v>
      </c>
      <c r="G67" s="1031" t="s">
        <v>891</v>
      </c>
      <c r="H67" s="1031" t="s">
        <v>889</v>
      </c>
      <c r="I67" s="1031" t="s">
        <v>919</v>
      </c>
      <c r="J67" s="1513"/>
      <c r="K67" s="1507"/>
      <c r="L67" s="932" t="s">
        <v>184</v>
      </c>
      <c r="N67" s="959"/>
    </row>
    <row r="68" spans="1:14" s="929" customFormat="1" ht="321" customHeight="1">
      <c r="A68" s="531" t="s">
        <v>417</v>
      </c>
      <c r="B68" s="1191" t="s">
        <v>1655</v>
      </c>
      <c r="C68" s="528" t="s">
        <v>1656</v>
      </c>
      <c r="D68" s="446" t="s">
        <v>1660</v>
      </c>
      <c r="E68" s="1152" t="s">
        <v>1162</v>
      </c>
      <c r="F68" s="1152" t="s">
        <v>1162</v>
      </c>
      <c r="G68" s="1217">
        <v>2751000</v>
      </c>
      <c r="H68" s="1217">
        <v>2751000</v>
      </c>
      <c r="I68" s="1217">
        <v>2751000</v>
      </c>
      <c r="J68" s="1214" t="s">
        <v>1151</v>
      </c>
      <c r="K68" s="528" t="s">
        <v>1661</v>
      </c>
      <c r="L68" s="1215" t="s">
        <v>43</v>
      </c>
      <c r="N68" s="959"/>
    </row>
    <row r="69" spans="1:14" s="929" customFormat="1" ht="13.5" customHeight="1">
      <c r="A69" s="892"/>
      <c r="B69" s="1218"/>
      <c r="C69" s="453"/>
      <c r="D69" s="286"/>
      <c r="E69" s="844"/>
      <c r="F69" s="844"/>
      <c r="G69" s="1219"/>
      <c r="H69" s="1219"/>
      <c r="I69" s="1219"/>
      <c r="J69" s="1220"/>
      <c r="K69" s="453"/>
      <c r="L69" s="1243"/>
      <c r="N69" s="959"/>
    </row>
    <row r="70" spans="1:14" s="929" customFormat="1" ht="13.5" customHeight="1">
      <c r="A70" s="892"/>
      <c r="B70" s="1218"/>
      <c r="C70" s="453"/>
      <c r="D70" s="286"/>
      <c r="E70" s="844"/>
      <c r="F70" s="844"/>
      <c r="G70" s="1219"/>
      <c r="H70" s="1219"/>
      <c r="I70" s="1219"/>
      <c r="J70" s="1220"/>
      <c r="K70" s="453"/>
      <c r="L70" s="1243"/>
      <c r="N70" s="959"/>
    </row>
    <row r="71" spans="1:14" s="929" customFormat="1" ht="13.5" customHeight="1">
      <c r="A71" s="892"/>
      <c r="B71" s="1218"/>
      <c r="C71" s="453"/>
      <c r="D71" s="286"/>
      <c r="E71" s="844"/>
      <c r="F71" s="844"/>
      <c r="G71" s="1219"/>
      <c r="H71" s="1219"/>
      <c r="I71" s="1219"/>
      <c r="J71" s="1220"/>
      <c r="K71" s="453"/>
      <c r="L71" s="1243"/>
      <c r="N71" s="959"/>
    </row>
    <row r="72" spans="1:14" s="929" customFormat="1" ht="13.5" customHeight="1">
      <c r="A72" s="892"/>
      <c r="B72" s="1218"/>
      <c r="C72" s="453"/>
      <c r="D72" s="286"/>
      <c r="E72" s="844"/>
      <c r="F72" s="844"/>
      <c r="G72" s="1219"/>
      <c r="H72" s="1219"/>
      <c r="I72" s="1219"/>
      <c r="J72" s="1220"/>
      <c r="K72" s="453"/>
      <c r="L72" s="1243"/>
      <c r="N72" s="959"/>
    </row>
    <row r="73" spans="1:14" s="929" customFormat="1" ht="21.75" customHeight="1">
      <c r="A73" s="892"/>
      <c r="B73" s="1218"/>
      <c r="C73" s="453"/>
      <c r="D73" s="286"/>
      <c r="E73" s="844"/>
      <c r="F73" s="844"/>
      <c r="G73" s="1219"/>
      <c r="H73" s="1219"/>
      <c r="I73" s="1219"/>
      <c r="J73" s="1220"/>
      <c r="K73" s="453"/>
      <c r="L73" s="1243"/>
      <c r="N73" s="959"/>
    </row>
    <row r="74" spans="1:15" s="926" customFormat="1" ht="24">
      <c r="A74" s="921" t="s">
        <v>186</v>
      </c>
      <c r="B74" s="921"/>
      <c r="C74" s="922"/>
      <c r="D74" s="922"/>
      <c r="E74" s="923"/>
      <c r="F74" s="923"/>
      <c r="G74" s="924"/>
      <c r="H74" s="924"/>
      <c r="I74" s="924"/>
      <c r="J74" s="924"/>
      <c r="K74" s="924"/>
      <c r="L74" s="1157" t="s">
        <v>1439</v>
      </c>
      <c r="M74" s="925"/>
      <c r="N74" s="959"/>
      <c r="O74" s="916"/>
    </row>
    <row r="75" spans="1:15" s="926" customFormat="1" ht="24">
      <c r="A75" s="921" t="s">
        <v>1135</v>
      </c>
      <c r="B75" s="921"/>
      <c r="C75" s="922"/>
      <c r="D75" s="922"/>
      <c r="E75" s="923"/>
      <c r="F75" s="923"/>
      <c r="G75" s="924"/>
      <c r="H75" s="924"/>
      <c r="I75" s="924"/>
      <c r="J75" s="924"/>
      <c r="K75" s="924"/>
      <c r="L75" s="901" t="s">
        <v>1133</v>
      </c>
      <c r="M75" s="925"/>
      <c r="N75" s="959"/>
      <c r="O75" s="916"/>
    </row>
    <row r="76" spans="1:14" s="929" customFormat="1" ht="21" customHeight="1">
      <c r="A76" s="1508" t="s">
        <v>176</v>
      </c>
      <c r="B76" s="1508" t="s">
        <v>177</v>
      </c>
      <c r="C76" s="1506" t="s">
        <v>178</v>
      </c>
      <c r="D76" s="927" t="s">
        <v>179</v>
      </c>
      <c r="E76" s="1417" t="s">
        <v>180</v>
      </c>
      <c r="F76" s="1510"/>
      <c r="G76" s="1510"/>
      <c r="H76" s="1510"/>
      <c r="I76" s="1511"/>
      <c r="J76" s="1512" t="s">
        <v>847</v>
      </c>
      <c r="K76" s="1506" t="s">
        <v>181</v>
      </c>
      <c r="L76" s="928" t="s">
        <v>182</v>
      </c>
      <c r="N76" s="959"/>
    </row>
    <row r="77" spans="1:14" s="929" customFormat="1" ht="21.75">
      <c r="A77" s="1509"/>
      <c r="B77" s="1509"/>
      <c r="C77" s="1507"/>
      <c r="D77" s="930" t="s">
        <v>183</v>
      </c>
      <c r="E77" s="1031" t="s">
        <v>890</v>
      </c>
      <c r="F77" s="1031" t="s">
        <v>838</v>
      </c>
      <c r="G77" s="1031" t="s">
        <v>891</v>
      </c>
      <c r="H77" s="1031" t="s">
        <v>889</v>
      </c>
      <c r="I77" s="1031" t="s">
        <v>919</v>
      </c>
      <c r="J77" s="1513"/>
      <c r="K77" s="1507"/>
      <c r="L77" s="932" t="s">
        <v>184</v>
      </c>
      <c r="N77" s="959"/>
    </row>
    <row r="78" spans="1:14" s="929" customFormat="1" ht="179.25" customHeight="1">
      <c r="A78" s="531" t="s">
        <v>488</v>
      </c>
      <c r="B78" s="1191" t="s">
        <v>1662</v>
      </c>
      <c r="C78" s="528" t="s">
        <v>1656</v>
      </c>
      <c r="D78" s="446" t="s">
        <v>1663</v>
      </c>
      <c r="E78" s="962" t="s">
        <v>1162</v>
      </c>
      <c r="F78" s="962" t="s">
        <v>1162</v>
      </c>
      <c r="G78" s="1213">
        <v>9446000</v>
      </c>
      <c r="H78" s="1213">
        <v>9446000</v>
      </c>
      <c r="I78" s="1213">
        <v>9446000</v>
      </c>
      <c r="J78" s="1214" t="s">
        <v>1151</v>
      </c>
      <c r="K78" s="528" t="s">
        <v>1661</v>
      </c>
      <c r="L78" s="1215" t="s">
        <v>43</v>
      </c>
      <c r="N78" s="959"/>
    </row>
    <row r="79" spans="1:14" s="929" customFormat="1" ht="216" customHeight="1">
      <c r="A79" s="531" t="s">
        <v>39</v>
      </c>
      <c r="B79" s="1191" t="s">
        <v>1664</v>
      </c>
      <c r="C79" s="528" t="s">
        <v>1656</v>
      </c>
      <c r="D79" s="446" t="s">
        <v>1665</v>
      </c>
      <c r="E79" s="1152" t="s">
        <v>1162</v>
      </c>
      <c r="F79" s="1152" t="s">
        <v>1162</v>
      </c>
      <c r="G79" s="1217">
        <v>7139000</v>
      </c>
      <c r="H79" s="1217">
        <v>7139000</v>
      </c>
      <c r="I79" s="1217">
        <v>7139000</v>
      </c>
      <c r="J79" s="1214" t="s">
        <v>1151</v>
      </c>
      <c r="K79" s="528" t="s">
        <v>1661</v>
      </c>
      <c r="L79" s="1216" t="s">
        <v>1666</v>
      </c>
      <c r="N79" s="959"/>
    </row>
    <row r="80" spans="1:14" s="929" customFormat="1" ht="23.25" customHeight="1">
      <c r="A80" s="892"/>
      <c r="B80" s="1218"/>
      <c r="C80" s="453"/>
      <c r="D80" s="286"/>
      <c r="E80" s="844"/>
      <c r="F80" s="844"/>
      <c r="G80" s="1219"/>
      <c r="H80" s="1219"/>
      <c r="I80" s="1219"/>
      <c r="J80" s="1220"/>
      <c r="K80" s="453"/>
      <c r="L80" s="1157" t="s">
        <v>1440</v>
      </c>
      <c r="N80" s="959"/>
    </row>
    <row r="81" spans="1:15" s="926" customFormat="1" ht="24">
      <c r="A81" s="921" t="s">
        <v>186</v>
      </c>
      <c r="B81" s="921"/>
      <c r="C81" s="922"/>
      <c r="D81" s="922"/>
      <c r="E81" s="923"/>
      <c r="F81" s="923"/>
      <c r="G81" s="924"/>
      <c r="H81" s="924"/>
      <c r="I81" s="924"/>
      <c r="J81" s="924"/>
      <c r="K81" s="924"/>
      <c r="L81" s="901" t="s">
        <v>1133</v>
      </c>
      <c r="M81" s="925"/>
      <c r="N81" s="959"/>
      <c r="O81" s="916"/>
    </row>
    <row r="82" spans="1:15" s="926" customFormat="1" ht="24">
      <c r="A82" s="921" t="s">
        <v>1135</v>
      </c>
      <c r="B82" s="921"/>
      <c r="C82" s="922"/>
      <c r="D82" s="922"/>
      <c r="E82" s="923"/>
      <c r="F82" s="923"/>
      <c r="G82" s="924"/>
      <c r="H82" s="924"/>
      <c r="I82" s="924"/>
      <c r="J82" s="924"/>
      <c r="K82" s="924"/>
      <c r="L82" s="1221"/>
      <c r="M82" s="925"/>
      <c r="N82" s="959"/>
      <c r="O82" s="916"/>
    </row>
    <row r="83" spans="1:14" s="929" customFormat="1" ht="21" customHeight="1">
      <c r="A83" s="1508" t="s">
        <v>176</v>
      </c>
      <c r="B83" s="1508" t="s">
        <v>177</v>
      </c>
      <c r="C83" s="1506" t="s">
        <v>178</v>
      </c>
      <c r="D83" s="927" t="s">
        <v>179</v>
      </c>
      <c r="E83" s="1417" t="s">
        <v>180</v>
      </c>
      <c r="F83" s="1510"/>
      <c r="G83" s="1510"/>
      <c r="H83" s="1510"/>
      <c r="I83" s="1511"/>
      <c r="J83" s="1512" t="s">
        <v>847</v>
      </c>
      <c r="K83" s="1506" t="s">
        <v>181</v>
      </c>
      <c r="L83" s="928" t="s">
        <v>182</v>
      </c>
      <c r="N83" s="959"/>
    </row>
    <row r="84" spans="1:14" s="929" customFormat="1" ht="21.75">
      <c r="A84" s="1509"/>
      <c r="B84" s="1509"/>
      <c r="C84" s="1507"/>
      <c r="D84" s="930" t="s">
        <v>183</v>
      </c>
      <c r="E84" s="1031" t="s">
        <v>890</v>
      </c>
      <c r="F84" s="1031" t="s">
        <v>838</v>
      </c>
      <c r="G84" s="1031" t="s">
        <v>891</v>
      </c>
      <c r="H84" s="1031" t="s">
        <v>889</v>
      </c>
      <c r="I84" s="1031" t="s">
        <v>919</v>
      </c>
      <c r="J84" s="1513"/>
      <c r="K84" s="1507"/>
      <c r="L84" s="932" t="s">
        <v>184</v>
      </c>
      <c r="N84" s="959"/>
    </row>
    <row r="85" spans="1:14" s="929" customFormat="1" ht="189.75" customHeight="1" thickBot="1">
      <c r="A85" s="531" t="s">
        <v>218</v>
      </c>
      <c r="B85" s="1191" t="s">
        <v>1667</v>
      </c>
      <c r="C85" s="528" t="s">
        <v>1656</v>
      </c>
      <c r="D85" s="446" t="s">
        <v>1668</v>
      </c>
      <c r="E85" s="1152" t="s">
        <v>1162</v>
      </c>
      <c r="F85" s="1152" t="s">
        <v>1162</v>
      </c>
      <c r="G85" s="1217">
        <v>2099000</v>
      </c>
      <c r="H85" s="1217">
        <v>2099000</v>
      </c>
      <c r="I85" s="1217">
        <v>2099000</v>
      </c>
      <c r="J85" s="1214" t="s">
        <v>1151</v>
      </c>
      <c r="K85" s="528" t="s">
        <v>1661</v>
      </c>
      <c r="L85" s="1216" t="s">
        <v>1666</v>
      </c>
      <c r="N85" s="959"/>
    </row>
    <row r="86" spans="1:14" s="929" customFormat="1" ht="22.5" thickBot="1">
      <c r="A86" s="965" t="s">
        <v>198</v>
      </c>
      <c r="B86" s="1208"/>
      <c r="C86" s="1209"/>
      <c r="D86" s="1210"/>
      <c r="E86" s="1211">
        <f>SUM(E1:E85)</f>
        <v>71800000</v>
      </c>
      <c r="F86" s="1211">
        <f>SUM(F1:F85)</f>
        <v>73800000</v>
      </c>
      <c r="G86" s="1211">
        <f>SUM(G33:G85)</f>
        <v>95235000</v>
      </c>
      <c r="H86" s="1211">
        <f>SUM(H33:H85)</f>
        <v>95235000</v>
      </c>
      <c r="I86" s="1211">
        <f>SUM(I33:I85)</f>
        <v>95235000</v>
      </c>
      <c r="J86" s="1516">
        <f>E86+F86+G86+H86</f>
        <v>336070000</v>
      </c>
      <c r="K86" s="1517"/>
      <c r="L86" s="1518"/>
      <c r="N86" s="959"/>
    </row>
    <row r="87" spans="1:14" s="970" customFormat="1" ht="18">
      <c r="A87" s="966"/>
      <c r="B87" s="966"/>
      <c r="C87" s="967"/>
      <c r="D87" s="967"/>
      <c r="E87" s="968"/>
      <c r="F87" s="968"/>
      <c r="G87" s="968"/>
      <c r="H87" s="968"/>
      <c r="I87" s="968"/>
      <c r="J87" s="968"/>
      <c r="K87" s="969"/>
      <c r="L87" s="969"/>
      <c r="N87" s="971"/>
    </row>
    <row r="88" spans="1:14" s="970" customFormat="1" ht="18">
      <c r="A88" s="966"/>
      <c r="B88" s="966"/>
      <c r="C88" s="967"/>
      <c r="D88" s="967"/>
      <c r="E88" s="968"/>
      <c r="F88" s="968"/>
      <c r="G88" s="968"/>
      <c r="H88" s="968"/>
      <c r="I88" s="968"/>
      <c r="J88" s="968"/>
      <c r="K88" s="969"/>
      <c r="L88" s="969"/>
      <c r="N88" s="971"/>
    </row>
    <row r="89" spans="1:14" s="970" customFormat="1" ht="18">
      <c r="A89" s="966"/>
      <c r="B89" s="966"/>
      <c r="C89" s="967"/>
      <c r="D89" s="967"/>
      <c r="E89" s="968"/>
      <c r="F89" s="968"/>
      <c r="G89" s="968"/>
      <c r="H89" s="968"/>
      <c r="I89" s="968"/>
      <c r="J89" s="968"/>
      <c r="K89" s="969"/>
      <c r="L89" s="969"/>
      <c r="N89" s="971"/>
    </row>
    <row r="90" spans="1:14" s="970" customFormat="1" ht="18">
      <c r="A90" s="966"/>
      <c r="B90" s="966"/>
      <c r="C90" s="967"/>
      <c r="D90" s="967"/>
      <c r="E90" s="968"/>
      <c r="F90" s="968"/>
      <c r="G90" s="968"/>
      <c r="H90" s="968"/>
      <c r="I90" s="968"/>
      <c r="J90" s="968"/>
      <c r="K90" s="969"/>
      <c r="L90" s="969"/>
      <c r="N90" s="971"/>
    </row>
    <row r="91" spans="1:14" s="970" customFormat="1" ht="18">
      <c r="A91" s="966"/>
      <c r="B91" s="966"/>
      <c r="C91" s="967"/>
      <c r="D91" s="967"/>
      <c r="E91" s="968"/>
      <c r="F91" s="968"/>
      <c r="G91" s="968"/>
      <c r="H91" s="968"/>
      <c r="I91" s="968"/>
      <c r="J91" s="968"/>
      <c r="K91" s="969"/>
      <c r="L91" s="969"/>
      <c r="N91" s="971"/>
    </row>
    <row r="92" spans="1:14" s="970" customFormat="1" ht="18">
      <c r="A92" s="966"/>
      <c r="B92" s="966"/>
      <c r="C92" s="967"/>
      <c r="D92" s="967"/>
      <c r="E92" s="968"/>
      <c r="F92" s="968"/>
      <c r="G92" s="968"/>
      <c r="H92" s="968"/>
      <c r="I92" s="968"/>
      <c r="J92" s="968"/>
      <c r="K92" s="969"/>
      <c r="L92" s="969"/>
      <c r="N92" s="971"/>
    </row>
    <row r="93" spans="1:14" s="970" customFormat="1" ht="18">
      <c r="A93" s="966"/>
      <c r="B93" s="966"/>
      <c r="C93" s="967"/>
      <c r="D93" s="967"/>
      <c r="E93" s="968"/>
      <c r="F93" s="968"/>
      <c r="G93" s="968"/>
      <c r="H93" s="968"/>
      <c r="I93" s="968"/>
      <c r="J93" s="968"/>
      <c r="K93" s="969"/>
      <c r="L93" s="969"/>
      <c r="N93" s="971"/>
    </row>
    <row r="94" spans="1:14" s="970" customFormat="1" ht="18">
      <c r="A94" s="966"/>
      <c r="B94" s="966"/>
      <c r="C94" s="967"/>
      <c r="D94" s="967"/>
      <c r="E94" s="968"/>
      <c r="F94" s="968"/>
      <c r="G94" s="968"/>
      <c r="H94" s="968"/>
      <c r="I94" s="968"/>
      <c r="J94" s="968"/>
      <c r="K94" s="969"/>
      <c r="L94" s="969"/>
      <c r="N94" s="971"/>
    </row>
    <row r="95" spans="1:14" ht="21">
      <c r="A95" s="972"/>
      <c r="B95" s="972"/>
      <c r="C95" s="973"/>
      <c r="D95" s="973"/>
      <c r="E95" s="974"/>
      <c r="F95" s="974"/>
      <c r="G95" s="974"/>
      <c r="H95" s="974"/>
      <c r="I95" s="974"/>
      <c r="J95" s="974"/>
      <c r="K95" s="975"/>
      <c r="L95" s="975"/>
      <c r="N95" s="898"/>
    </row>
    <row r="96" spans="1:14" ht="21">
      <c r="A96" s="972"/>
      <c r="B96" s="972"/>
      <c r="C96" s="973"/>
      <c r="D96" s="973"/>
      <c r="E96" s="974"/>
      <c r="F96" s="974"/>
      <c r="G96" s="974"/>
      <c r="H96" s="974"/>
      <c r="I96" s="974"/>
      <c r="J96" s="974"/>
      <c r="K96" s="975"/>
      <c r="L96" s="975"/>
      <c r="N96" s="898"/>
    </row>
    <row r="97" spans="1:14" ht="21">
      <c r="A97" s="972"/>
      <c r="B97" s="972"/>
      <c r="C97" s="973"/>
      <c r="D97" s="973"/>
      <c r="E97" s="974"/>
      <c r="F97" s="974"/>
      <c r="G97" s="974"/>
      <c r="H97" s="974"/>
      <c r="I97" s="974"/>
      <c r="J97" s="974"/>
      <c r="K97" s="975"/>
      <c r="L97" s="975"/>
      <c r="N97" s="898"/>
    </row>
    <row r="98" spans="1:14" ht="21">
      <c r="A98" s="972"/>
      <c r="B98" s="972"/>
      <c r="C98" s="973"/>
      <c r="D98" s="973"/>
      <c r="E98" s="974"/>
      <c r="F98" s="974"/>
      <c r="G98" s="974"/>
      <c r="H98" s="974"/>
      <c r="I98" s="974"/>
      <c r="J98" s="974"/>
      <c r="K98" s="975"/>
      <c r="L98" s="975"/>
      <c r="N98" s="898"/>
    </row>
    <row r="99" spans="1:14" ht="21">
      <c r="A99" s="972"/>
      <c r="B99" s="972"/>
      <c r="C99" s="973"/>
      <c r="D99" s="973"/>
      <c r="E99" s="974"/>
      <c r="F99" s="974"/>
      <c r="G99" s="974"/>
      <c r="H99" s="974"/>
      <c r="I99" s="974"/>
      <c r="J99" s="974"/>
      <c r="K99" s="975"/>
      <c r="L99" s="975"/>
      <c r="N99" s="898"/>
    </row>
    <row r="100" spans="1:14" ht="21">
      <c r="A100" s="972"/>
      <c r="B100" s="972"/>
      <c r="C100" s="973"/>
      <c r="D100" s="973"/>
      <c r="E100" s="974"/>
      <c r="F100" s="974"/>
      <c r="G100" s="974"/>
      <c r="H100" s="974"/>
      <c r="I100" s="974"/>
      <c r="J100" s="974"/>
      <c r="K100" s="975"/>
      <c r="L100" s="975"/>
      <c r="N100" s="898"/>
    </row>
    <row r="101" spans="1:14" ht="21">
      <c r="A101" s="972"/>
      <c r="B101" s="972"/>
      <c r="C101" s="973"/>
      <c r="D101" s="973"/>
      <c r="E101" s="974"/>
      <c r="F101" s="974"/>
      <c r="G101" s="974"/>
      <c r="H101" s="974"/>
      <c r="I101" s="974"/>
      <c r="J101" s="974"/>
      <c r="K101" s="975"/>
      <c r="L101" s="975"/>
      <c r="N101" s="898"/>
    </row>
    <row r="102" spans="1:14" ht="21">
      <c r="A102" s="972"/>
      <c r="B102" s="972"/>
      <c r="C102" s="973"/>
      <c r="D102" s="973"/>
      <c r="E102" s="974"/>
      <c r="F102" s="974"/>
      <c r="G102" s="974"/>
      <c r="H102" s="974"/>
      <c r="I102" s="974"/>
      <c r="J102" s="974"/>
      <c r="K102" s="975"/>
      <c r="L102" s="975"/>
      <c r="N102" s="898"/>
    </row>
    <row r="103" spans="1:14" ht="21">
      <c r="A103" s="972"/>
      <c r="B103" s="972"/>
      <c r="C103" s="973"/>
      <c r="D103" s="973"/>
      <c r="E103" s="974"/>
      <c r="F103" s="974"/>
      <c r="G103" s="974"/>
      <c r="H103" s="974"/>
      <c r="I103" s="974"/>
      <c r="J103" s="974"/>
      <c r="K103" s="975"/>
      <c r="L103" s="975"/>
      <c r="N103" s="898"/>
    </row>
    <row r="104" spans="1:14" ht="21">
      <c r="A104" s="972"/>
      <c r="B104" s="972"/>
      <c r="C104" s="973"/>
      <c r="D104" s="973"/>
      <c r="E104" s="974"/>
      <c r="F104" s="974"/>
      <c r="G104" s="974"/>
      <c r="H104" s="974"/>
      <c r="I104" s="974"/>
      <c r="J104" s="974"/>
      <c r="K104" s="975"/>
      <c r="L104" s="975"/>
      <c r="N104" s="898"/>
    </row>
    <row r="105" spans="1:14" ht="21">
      <c r="A105" s="972"/>
      <c r="B105" s="972"/>
      <c r="C105" s="973"/>
      <c r="D105" s="973"/>
      <c r="E105" s="974"/>
      <c r="F105" s="974"/>
      <c r="G105" s="974"/>
      <c r="H105" s="974"/>
      <c r="I105" s="974"/>
      <c r="J105" s="974"/>
      <c r="K105" s="975"/>
      <c r="L105" s="975"/>
      <c r="N105" s="898"/>
    </row>
    <row r="106" spans="1:14" ht="21">
      <c r="A106" s="972"/>
      <c r="B106" s="972"/>
      <c r="C106" s="973"/>
      <c r="D106" s="973"/>
      <c r="E106" s="974"/>
      <c r="F106" s="974"/>
      <c r="G106" s="974"/>
      <c r="H106" s="974"/>
      <c r="I106" s="974"/>
      <c r="J106" s="974"/>
      <c r="K106" s="975"/>
      <c r="L106" s="975"/>
      <c r="N106" s="898"/>
    </row>
    <row r="107" spans="1:14" ht="21">
      <c r="A107" s="972"/>
      <c r="B107" s="972"/>
      <c r="C107" s="973"/>
      <c r="D107" s="973"/>
      <c r="E107" s="974"/>
      <c r="F107" s="974"/>
      <c r="G107" s="974"/>
      <c r="H107" s="974"/>
      <c r="I107" s="974"/>
      <c r="J107" s="974"/>
      <c r="K107" s="975"/>
      <c r="L107" s="975"/>
      <c r="N107" s="898"/>
    </row>
    <row r="108" spans="1:14" ht="21">
      <c r="A108" s="972"/>
      <c r="B108" s="972"/>
      <c r="C108" s="973"/>
      <c r="D108" s="973"/>
      <c r="E108" s="974"/>
      <c r="F108" s="974"/>
      <c r="G108" s="974"/>
      <c r="H108" s="974"/>
      <c r="I108" s="974"/>
      <c r="J108" s="974"/>
      <c r="K108" s="975"/>
      <c r="L108" s="975"/>
      <c r="N108" s="898"/>
    </row>
    <row r="109" spans="1:14" ht="21">
      <c r="A109" s="972"/>
      <c r="B109" s="972"/>
      <c r="C109" s="973"/>
      <c r="D109" s="973"/>
      <c r="E109" s="974"/>
      <c r="F109" s="974"/>
      <c r="G109" s="974"/>
      <c r="H109" s="974"/>
      <c r="I109" s="974"/>
      <c r="J109" s="974"/>
      <c r="K109" s="975"/>
      <c r="L109" s="975"/>
      <c r="N109" s="898"/>
    </row>
    <row r="110" spans="1:14" ht="22.5" customHeight="1">
      <c r="A110" s="972"/>
      <c r="B110" s="972"/>
      <c r="C110" s="973"/>
      <c r="D110" s="973"/>
      <c r="E110" s="974"/>
      <c r="F110" s="974"/>
      <c r="G110" s="974"/>
      <c r="H110" s="974"/>
      <c r="I110" s="974"/>
      <c r="J110" s="974"/>
      <c r="K110" s="975"/>
      <c r="L110" s="975"/>
      <c r="N110" s="898"/>
    </row>
    <row r="111" spans="1:14" ht="21">
      <c r="A111" s="972"/>
      <c r="B111" s="972"/>
      <c r="C111" s="973"/>
      <c r="D111" s="973"/>
      <c r="E111" s="974"/>
      <c r="F111" s="974"/>
      <c r="G111" s="974"/>
      <c r="H111" s="974"/>
      <c r="I111" s="974"/>
      <c r="J111" s="974"/>
      <c r="K111" s="975"/>
      <c r="L111" s="975"/>
      <c r="N111" s="898"/>
    </row>
    <row r="112" spans="1:14" ht="21">
      <c r="A112" s="972"/>
      <c r="B112" s="972"/>
      <c r="C112" s="973"/>
      <c r="D112" s="973"/>
      <c r="E112" s="974"/>
      <c r="F112" s="974"/>
      <c r="G112" s="974"/>
      <c r="H112" s="974"/>
      <c r="I112" s="974"/>
      <c r="J112" s="974"/>
      <c r="K112" s="975"/>
      <c r="L112" s="975"/>
      <c r="N112" s="898"/>
    </row>
    <row r="113" spans="1:14" ht="21">
      <c r="A113" s="972"/>
      <c r="B113" s="972"/>
      <c r="C113" s="973"/>
      <c r="D113" s="973"/>
      <c r="E113" s="974"/>
      <c r="F113" s="974"/>
      <c r="G113" s="974"/>
      <c r="H113" s="974"/>
      <c r="I113" s="974"/>
      <c r="J113" s="974"/>
      <c r="K113" s="975"/>
      <c r="L113" s="975"/>
      <c r="N113" s="898"/>
    </row>
    <row r="114" spans="1:14" ht="21">
      <c r="A114" s="972"/>
      <c r="B114" s="972"/>
      <c r="C114" s="973"/>
      <c r="D114" s="973"/>
      <c r="E114" s="974"/>
      <c r="F114" s="974"/>
      <c r="G114" s="974"/>
      <c r="H114" s="974"/>
      <c r="I114" s="974"/>
      <c r="J114" s="974"/>
      <c r="K114" s="975"/>
      <c r="L114" s="975"/>
      <c r="N114" s="898"/>
    </row>
    <row r="115" spans="1:14" ht="21">
      <c r="A115" s="972"/>
      <c r="B115" s="972"/>
      <c r="C115" s="973"/>
      <c r="D115" s="973"/>
      <c r="E115" s="974"/>
      <c r="F115" s="974"/>
      <c r="G115" s="974"/>
      <c r="H115" s="974"/>
      <c r="I115" s="974"/>
      <c r="J115" s="974"/>
      <c r="K115" s="975"/>
      <c r="L115" s="975"/>
      <c r="N115" s="898"/>
    </row>
    <row r="116" spans="1:14" ht="1.5" customHeight="1">
      <c r="A116" s="972"/>
      <c r="B116" s="972"/>
      <c r="C116" s="973"/>
      <c r="D116" s="973"/>
      <c r="E116" s="974"/>
      <c r="F116" s="974"/>
      <c r="G116" s="974"/>
      <c r="H116" s="974"/>
      <c r="I116" s="974"/>
      <c r="J116" s="974"/>
      <c r="K116" s="975"/>
      <c r="L116" s="975"/>
      <c r="N116" s="976"/>
    </row>
    <row r="117" spans="1:14" ht="21" hidden="1">
      <c r="A117" s="972"/>
      <c r="B117" s="972"/>
      <c r="C117" s="973"/>
      <c r="D117" s="973"/>
      <c r="E117" s="974"/>
      <c r="F117" s="974"/>
      <c r="G117" s="974"/>
      <c r="H117" s="974"/>
      <c r="I117" s="974"/>
      <c r="J117" s="974"/>
      <c r="K117" s="975"/>
      <c r="L117" s="975"/>
      <c r="N117" s="976"/>
    </row>
    <row r="118" spans="1:14" ht="21" hidden="1">
      <c r="A118" s="972"/>
      <c r="B118" s="972"/>
      <c r="C118" s="973"/>
      <c r="D118" s="973"/>
      <c r="E118" s="974"/>
      <c r="F118" s="974"/>
      <c r="G118" s="974"/>
      <c r="H118" s="974"/>
      <c r="I118" s="974"/>
      <c r="J118" s="974"/>
      <c r="K118" s="975"/>
      <c r="L118" s="975"/>
      <c r="N118" s="976"/>
    </row>
    <row r="119" spans="1:14" ht="21" hidden="1">
      <c r="A119" s="972"/>
      <c r="B119" s="972"/>
      <c r="C119" s="973"/>
      <c r="D119" s="973"/>
      <c r="E119" s="974"/>
      <c r="F119" s="974"/>
      <c r="G119" s="974"/>
      <c r="H119" s="974"/>
      <c r="I119" s="974"/>
      <c r="J119" s="974"/>
      <c r="K119" s="975"/>
      <c r="L119" s="975"/>
      <c r="N119" s="976"/>
    </row>
    <row r="120" spans="1:14" ht="21" hidden="1">
      <c r="A120" s="972"/>
      <c r="B120" s="972"/>
      <c r="C120" s="973"/>
      <c r="D120" s="973"/>
      <c r="E120" s="974"/>
      <c r="F120" s="974"/>
      <c r="G120" s="974"/>
      <c r="H120" s="974"/>
      <c r="I120" s="974"/>
      <c r="J120" s="974"/>
      <c r="K120" s="975"/>
      <c r="L120" s="975"/>
      <c r="N120" s="976"/>
    </row>
    <row r="121" spans="1:14" ht="21" hidden="1">
      <c r="A121" s="972"/>
      <c r="B121" s="972"/>
      <c r="C121" s="973"/>
      <c r="D121" s="973"/>
      <c r="E121" s="974"/>
      <c r="F121" s="974"/>
      <c r="G121" s="974"/>
      <c r="H121" s="974"/>
      <c r="I121" s="974"/>
      <c r="J121" s="974"/>
      <c r="K121" s="975"/>
      <c r="L121" s="975"/>
      <c r="N121" s="976"/>
    </row>
    <row r="122" spans="1:14" ht="21" hidden="1">
      <c r="A122" s="972"/>
      <c r="B122" s="972"/>
      <c r="C122" s="973"/>
      <c r="D122" s="973"/>
      <c r="E122" s="974"/>
      <c r="F122" s="974"/>
      <c r="G122" s="974"/>
      <c r="H122" s="974"/>
      <c r="I122" s="974"/>
      <c r="J122" s="974"/>
      <c r="K122" s="975"/>
      <c r="L122" s="975"/>
      <c r="N122" s="976"/>
    </row>
    <row r="123" spans="1:14" ht="21" hidden="1">
      <c r="A123" s="972"/>
      <c r="B123" s="972"/>
      <c r="C123" s="973"/>
      <c r="D123" s="973"/>
      <c r="E123" s="974"/>
      <c r="F123" s="974"/>
      <c r="G123" s="974"/>
      <c r="H123" s="974"/>
      <c r="I123" s="974"/>
      <c r="J123" s="974"/>
      <c r="K123" s="975"/>
      <c r="L123" s="975"/>
      <c r="N123" s="976"/>
    </row>
    <row r="124" spans="1:14" ht="21" hidden="1">
      <c r="A124" s="972"/>
      <c r="B124" s="972"/>
      <c r="C124" s="973"/>
      <c r="D124" s="973"/>
      <c r="E124" s="974"/>
      <c r="F124" s="974"/>
      <c r="G124" s="974"/>
      <c r="H124" s="974"/>
      <c r="I124" s="974"/>
      <c r="J124" s="974"/>
      <c r="K124" s="975"/>
      <c r="L124" s="975"/>
      <c r="N124" s="976"/>
    </row>
    <row r="125" spans="1:14" ht="21" hidden="1">
      <c r="A125" s="972"/>
      <c r="B125" s="972"/>
      <c r="C125" s="973"/>
      <c r="D125" s="973"/>
      <c r="E125" s="974"/>
      <c r="F125" s="974"/>
      <c r="G125" s="974"/>
      <c r="H125" s="974"/>
      <c r="I125" s="974"/>
      <c r="J125" s="974"/>
      <c r="K125" s="975"/>
      <c r="L125" s="975"/>
      <c r="N125" s="976"/>
    </row>
    <row r="126" spans="1:14" ht="21" hidden="1">
      <c r="A126" s="977"/>
      <c r="B126" s="978"/>
      <c r="C126" s="979"/>
      <c r="D126" s="980"/>
      <c r="E126" s="981"/>
      <c r="F126" s="981"/>
      <c r="G126" s="981"/>
      <c r="H126" s="981"/>
      <c r="I126" s="981"/>
      <c r="J126" s="981"/>
      <c r="K126" s="982"/>
      <c r="L126" s="981"/>
      <c r="N126" s="976"/>
    </row>
    <row r="127" spans="1:14" ht="6" customHeight="1" hidden="1">
      <c r="A127" s="977"/>
      <c r="B127" s="978"/>
      <c r="C127" s="979"/>
      <c r="D127" s="980"/>
      <c r="E127" s="981"/>
      <c r="F127" s="981"/>
      <c r="G127" s="981"/>
      <c r="H127" s="981"/>
      <c r="I127" s="981"/>
      <c r="J127" s="981"/>
      <c r="K127" s="982"/>
      <c r="L127" s="981"/>
      <c r="N127" s="976"/>
    </row>
    <row r="128" spans="1:14" ht="21" hidden="1">
      <c r="A128" s="977"/>
      <c r="B128" s="978"/>
      <c r="C128" s="979"/>
      <c r="D128" s="980"/>
      <c r="E128" s="981"/>
      <c r="F128" s="981"/>
      <c r="G128" s="981"/>
      <c r="H128" s="981"/>
      <c r="I128" s="981"/>
      <c r="J128" s="981"/>
      <c r="K128" s="982"/>
      <c r="L128" s="981"/>
      <c r="N128" s="976"/>
    </row>
    <row r="129" spans="1:14" ht="21" hidden="1">
      <c r="A129" s="977"/>
      <c r="B129" s="978"/>
      <c r="C129" s="979"/>
      <c r="D129" s="980"/>
      <c r="E129" s="981"/>
      <c r="F129" s="981"/>
      <c r="G129" s="981"/>
      <c r="H129" s="981"/>
      <c r="I129" s="981"/>
      <c r="J129" s="981"/>
      <c r="K129" s="982"/>
      <c r="L129" s="981"/>
      <c r="N129" s="976"/>
    </row>
    <row r="130" spans="1:14" ht="21" hidden="1">
      <c r="A130" s="977"/>
      <c r="B130" s="978"/>
      <c r="C130" s="979"/>
      <c r="D130" s="980"/>
      <c r="E130" s="981"/>
      <c r="F130" s="981"/>
      <c r="G130" s="981"/>
      <c r="H130" s="981"/>
      <c r="I130" s="981"/>
      <c r="J130" s="981"/>
      <c r="K130" s="982"/>
      <c r="L130" s="981"/>
      <c r="N130" s="976"/>
    </row>
    <row r="131" spans="1:14" ht="21" hidden="1">
      <c r="A131" s="977"/>
      <c r="B131" s="978"/>
      <c r="C131" s="979"/>
      <c r="D131" s="980"/>
      <c r="E131" s="981"/>
      <c r="F131" s="981"/>
      <c r="G131" s="981"/>
      <c r="H131" s="981"/>
      <c r="I131" s="981"/>
      <c r="J131" s="981"/>
      <c r="K131" s="982"/>
      <c r="L131" s="981"/>
      <c r="N131" s="976"/>
    </row>
    <row r="132" spans="1:14" ht="21" hidden="1">
      <c r="A132" s="977"/>
      <c r="B132" s="978"/>
      <c r="C132" s="979"/>
      <c r="D132" s="980"/>
      <c r="E132" s="981"/>
      <c r="F132" s="981"/>
      <c r="G132" s="981"/>
      <c r="H132" s="981"/>
      <c r="I132" s="981"/>
      <c r="J132" s="981"/>
      <c r="K132" s="982"/>
      <c r="L132" s="981"/>
      <c r="N132" s="976"/>
    </row>
    <row r="133" spans="1:14" ht="21" hidden="1">
      <c r="A133" s="977"/>
      <c r="B133" s="978"/>
      <c r="C133" s="979"/>
      <c r="D133" s="980"/>
      <c r="E133" s="981"/>
      <c r="F133" s="981"/>
      <c r="G133" s="981"/>
      <c r="H133" s="981"/>
      <c r="I133" s="981"/>
      <c r="J133" s="981"/>
      <c r="K133" s="982"/>
      <c r="L133" s="981"/>
      <c r="N133" s="976"/>
    </row>
    <row r="134" spans="1:14" ht="21" hidden="1">
      <c r="A134" s="977"/>
      <c r="B134" s="978"/>
      <c r="C134" s="979"/>
      <c r="D134" s="980"/>
      <c r="E134" s="981"/>
      <c r="F134" s="981"/>
      <c r="G134" s="981"/>
      <c r="H134" s="981"/>
      <c r="I134" s="981"/>
      <c r="J134" s="981"/>
      <c r="K134" s="982"/>
      <c r="L134" s="981"/>
      <c r="N134" s="976"/>
    </row>
    <row r="135" spans="1:14" s="893" customFormat="1" ht="21" hidden="1">
      <c r="A135" s="977"/>
      <c r="B135" s="978"/>
      <c r="C135" s="979"/>
      <c r="D135" s="980"/>
      <c r="E135" s="981"/>
      <c r="F135" s="981"/>
      <c r="G135" s="981"/>
      <c r="H135" s="981"/>
      <c r="I135" s="981"/>
      <c r="J135" s="981"/>
      <c r="K135" s="982"/>
      <c r="L135" s="981"/>
      <c r="N135" s="976"/>
    </row>
    <row r="136" spans="1:14" ht="21" hidden="1">
      <c r="A136" s="977"/>
      <c r="B136" s="978"/>
      <c r="C136" s="979"/>
      <c r="D136" s="980"/>
      <c r="E136" s="981"/>
      <c r="F136" s="981"/>
      <c r="G136" s="981"/>
      <c r="H136" s="981"/>
      <c r="I136" s="981"/>
      <c r="J136" s="981"/>
      <c r="K136" s="982"/>
      <c r="L136" s="981"/>
      <c r="N136" s="976"/>
    </row>
    <row r="137" spans="1:14" ht="21" hidden="1">
      <c r="A137" s="900"/>
      <c r="B137" s="904"/>
      <c r="D137" s="905"/>
      <c r="K137" s="906"/>
      <c r="N137" s="976"/>
    </row>
    <row r="138" spans="1:14" ht="21" hidden="1">
      <c r="A138" s="900"/>
      <c r="B138" s="904"/>
      <c r="D138" s="905"/>
      <c r="K138" s="906"/>
      <c r="N138" s="976"/>
    </row>
  </sheetData>
  <sheetProtection/>
  <mergeCells count="38">
    <mergeCell ref="N1:N21"/>
    <mergeCell ref="N23:N43"/>
    <mergeCell ref="N45:N57"/>
    <mergeCell ref="A10:L10"/>
    <mergeCell ref="A31:A32"/>
    <mergeCell ref="J31:J32"/>
    <mergeCell ref="E31:I31"/>
    <mergeCell ref="E47:I47"/>
    <mergeCell ref="B31:B32"/>
    <mergeCell ref="C47:C48"/>
    <mergeCell ref="J86:L86"/>
    <mergeCell ref="A47:A48"/>
    <mergeCell ref="B47:B48"/>
    <mergeCell ref="J47:J48"/>
    <mergeCell ref="K47:K48"/>
    <mergeCell ref="A76:A77"/>
    <mergeCell ref="A83:A84"/>
    <mergeCell ref="B83:B84"/>
    <mergeCell ref="J51:J57"/>
    <mergeCell ref="E83:I83"/>
    <mergeCell ref="K83:K84"/>
    <mergeCell ref="B76:B77"/>
    <mergeCell ref="C76:C77"/>
    <mergeCell ref="B51:B57"/>
    <mergeCell ref="J76:J77"/>
    <mergeCell ref="E76:I76"/>
    <mergeCell ref="C83:C84"/>
    <mergeCell ref="K76:K77"/>
    <mergeCell ref="J83:J84"/>
    <mergeCell ref="K31:K32"/>
    <mergeCell ref="C31:C32"/>
    <mergeCell ref="J49:J50"/>
    <mergeCell ref="A66:A67"/>
    <mergeCell ref="B66:B67"/>
    <mergeCell ref="C66:C67"/>
    <mergeCell ref="E66:I66"/>
    <mergeCell ref="J66:J67"/>
    <mergeCell ref="K66:K67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scale="95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127"/>
  <sheetViews>
    <sheetView view="pageBreakPreview" zoomScale="106" zoomScaleSheetLayoutView="106" zoomScalePageLayoutView="0" workbookViewId="0" topLeftCell="A6">
      <selection activeCell="I54" sqref="I54"/>
    </sheetView>
  </sheetViews>
  <sheetFormatPr defaultColWidth="9.140625" defaultRowHeight="12.75"/>
  <cols>
    <col min="1" max="1" width="3.57421875" style="49" customWidth="1"/>
    <col min="2" max="3" width="9.140625" style="49" customWidth="1"/>
    <col min="4" max="4" width="7.00390625" style="49" customWidth="1"/>
    <col min="5" max="5" width="4.7109375" style="49" customWidth="1"/>
    <col min="6" max="6" width="7.421875" style="35" customWidth="1"/>
    <col min="7" max="7" width="13.57421875" style="50" customWidth="1"/>
    <col min="8" max="8" width="6.7109375" style="35" customWidth="1"/>
    <col min="9" max="9" width="14.28125" style="50" customWidth="1"/>
    <col min="10" max="10" width="6.57421875" style="35" customWidth="1"/>
    <col min="11" max="11" width="14.28125" style="50" customWidth="1"/>
    <col min="12" max="12" width="7.57421875" style="50" customWidth="1"/>
    <col min="13" max="13" width="14.28125" style="50" customWidth="1"/>
    <col min="14" max="14" width="6.8515625" style="50" customWidth="1"/>
    <col min="15" max="15" width="14.28125" style="50" customWidth="1"/>
    <col min="16" max="16" width="7.57421875" style="35" customWidth="1"/>
    <col min="17" max="17" width="14.421875" style="50" customWidth="1"/>
    <col min="18" max="18" width="2.57421875" style="50" customWidth="1"/>
    <col min="19" max="19" width="5.57421875" style="63" bestFit="1" customWidth="1"/>
    <col min="20" max="21" width="9.140625" style="49" customWidth="1"/>
    <col min="22" max="22" width="10.140625" style="49" bestFit="1" customWidth="1"/>
    <col min="23" max="23" width="9.28125" style="49" bestFit="1" customWidth="1"/>
    <col min="24" max="24" width="13.00390625" style="49" customWidth="1"/>
    <col min="25" max="25" width="10.140625" style="49" bestFit="1" customWidth="1"/>
    <col min="26" max="16384" width="9.140625" style="49" customWidth="1"/>
  </cols>
  <sheetData>
    <row r="1" spans="1:19" s="333" customFormat="1" ht="19.5">
      <c r="A1" s="331"/>
      <c r="B1" s="331"/>
      <c r="C1" s="331"/>
      <c r="D1" s="331"/>
      <c r="E1" s="331"/>
      <c r="F1" s="331"/>
      <c r="G1" s="331"/>
      <c r="H1" s="331"/>
      <c r="I1" s="1333"/>
      <c r="J1" s="1334"/>
      <c r="K1" s="1334"/>
      <c r="L1" s="1334"/>
      <c r="M1" s="331"/>
      <c r="N1" s="331"/>
      <c r="O1" s="331"/>
      <c r="P1" s="331"/>
      <c r="Q1" s="331">
        <v>35</v>
      </c>
      <c r="R1" s="331"/>
      <c r="S1" s="1341"/>
    </row>
    <row r="2" spans="1:19" s="333" customFormat="1" ht="19.5">
      <c r="A2" s="331"/>
      <c r="B2" s="331"/>
      <c r="C2" s="331"/>
      <c r="D2" s="331"/>
      <c r="E2" s="331"/>
      <c r="F2" s="331"/>
      <c r="G2" s="331"/>
      <c r="H2" s="331"/>
      <c r="I2" s="1333" t="s">
        <v>256</v>
      </c>
      <c r="J2" s="1334"/>
      <c r="K2" s="1334"/>
      <c r="L2" s="1334"/>
      <c r="M2" s="331"/>
      <c r="N2" s="331"/>
      <c r="O2" s="331"/>
      <c r="P2" s="331"/>
      <c r="Q2" s="405" t="s">
        <v>922</v>
      </c>
      <c r="R2" s="331"/>
      <c r="S2" s="1341"/>
    </row>
    <row r="3" spans="1:19" s="333" customFormat="1" ht="19.5">
      <c r="A3" s="1343" t="s">
        <v>966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  <c r="N3" s="1343"/>
      <c r="O3" s="1343"/>
      <c r="P3" s="1343"/>
      <c r="Q3" s="1343"/>
      <c r="R3" s="331"/>
      <c r="S3" s="1341"/>
    </row>
    <row r="4" spans="1:19" s="333" customFormat="1" ht="19.5">
      <c r="A4" s="1342" t="s">
        <v>484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334"/>
      <c r="S4" s="1341"/>
    </row>
    <row r="5" spans="1:19" s="338" customFormat="1" ht="19.5">
      <c r="A5" s="335"/>
      <c r="B5" s="336"/>
      <c r="C5" s="336"/>
      <c r="D5" s="336"/>
      <c r="E5" s="337"/>
      <c r="F5" s="1338" t="s">
        <v>738</v>
      </c>
      <c r="G5" s="1339"/>
      <c r="H5" s="1338" t="s">
        <v>838</v>
      </c>
      <c r="I5" s="1339"/>
      <c r="J5" s="1338" t="s">
        <v>891</v>
      </c>
      <c r="K5" s="1339"/>
      <c r="L5" s="1338" t="s">
        <v>898</v>
      </c>
      <c r="M5" s="1339"/>
      <c r="N5" s="1338" t="s">
        <v>967</v>
      </c>
      <c r="O5" s="1339"/>
      <c r="P5" s="1338" t="s">
        <v>968</v>
      </c>
      <c r="Q5" s="1339"/>
      <c r="R5" s="334"/>
      <c r="S5" s="1341"/>
    </row>
    <row r="6" spans="1:19" s="338" customFormat="1" ht="19.5">
      <c r="A6" s="1335" t="s">
        <v>257</v>
      </c>
      <c r="B6" s="1336"/>
      <c r="C6" s="1336"/>
      <c r="D6" s="1336"/>
      <c r="E6" s="1337"/>
      <c r="F6" s="339" t="s">
        <v>258</v>
      </c>
      <c r="G6" s="340" t="s">
        <v>259</v>
      </c>
      <c r="H6" s="341" t="s">
        <v>258</v>
      </c>
      <c r="I6" s="342" t="s">
        <v>259</v>
      </c>
      <c r="J6" s="343" t="s">
        <v>258</v>
      </c>
      <c r="K6" s="340" t="s">
        <v>259</v>
      </c>
      <c r="L6" s="339" t="s">
        <v>258</v>
      </c>
      <c r="M6" s="340" t="s">
        <v>259</v>
      </c>
      <c r="N6" s="339" t="s">
        <v>258</v>
      </c>
      <c r="O6" s="340" t="s">
        <v>259</v>
      </c>
      <c r="P6" s="344" t="s">
        <v>258</v>
      </c>
      <c r="Q6" s="340" t="s">
        <v>259</v>
      </c>
      <c r="R6" s="345"/>
      <c r="S6" s="1341"/>
    </row>
    <row r="7" spans="1:19" s="338" customFormat="1" ht="19.5">
      <c r="A7" s="346"/>
      <c r="B7" s="347"/>
      <c r="C7" s="347"/>
      <c r="D7" s="347"/>
      <c r="E7" s="348"/>
      <c r="F7" s="349" t="s">
        <v>177</v>
      </c>
      <c r="G7" s="350" t="s">
        <v>260</v>
      </c>
      <c r="H7" s="351" t="s">
        <v>177</v>
      </c>
      <c r="I7" s="352" t="s">
        <v>260</v>
      </c>
      <c r="J7" s="349" t="s">
        <v>177</v>
      </c>
      <c r="K7" s="350" t="s">
        <v>260</v>
      </c>
      <c r="L7" s="349" t="s">
        <v>177</v>
      </c>
      <c r="M7" s="350" t="s">
        <v>260</v>
      </c>
      <c r="N7" s="349" t="s">
        <v>177</v>
      </c>
      <c r="O7" s="350" t="s">
        <v>260</v>
      </c>
      <c r="P7" s="353" t="s">
        <v>177</v>
      </c>
      <c r="Q7" s="350" t="s">
        <v>260</v>
      </c>
      <c r="R7" s="345"/>
      <c r="S7" s="1341"/>
    </row>
    <row r="8" spans="1:25" s="338" customFormat="1" ht="19.5">
      <c r="A8" s="354" t="s">
        <v>225</v>
      </c>
      <c r="B8" s="355"/>
      <c r="C8" s="355"/>
      <c r="D8" s="355"/>
      <c r="E8" s="356"/>
      <c r="F8" s="357"/>
      <c r="G8" s="358"/>
      <c r="H8" s="357"/>
      <c r="I8" s="358"/>
      <c r="J8" s="357"/>
      <c r="K8" s="358"/>
      <c r="L8" s="358"/>
      <c r="M8" s="358"/>
      <c r="N8" s="358"/>
      <c r="O8" s="358"/>
      <c r="P8" s="357"/>
      <c r="Q8" s="358"/>
      <c r="R8" s="359"/>
      <c r="S8" s="1341"/>
      <c r="V8" s="338">
        <v>200000</v>
      </c>
      <c r="W8" s="338">
        <v>200000</v>
      </c>
      <c r="X8" s="338">
        <v>32068000</v>
      </c>
      <c r="Y8" s="338">
        <v>32616000</v>
      </c>
    </row>
    <row r="9" spans="1:25" s="333" customFormat="1" ht="19.5">
      <c r="A9" s="360" t="s">
        <v>907</v>
      </c>
      <c r="B9" s="361"/>
      <c r="C9" s="361"/>
      <c r="D9" s="361"/>
      <c r="E9" s="362"/>
      <c r="F9" s="363">
        <v>42</v>
      </c>
      <c r="G9" s="371">
        <v>20532100</v>
      </c>
      <c r="H9" s="363">
        <v>32</v>
      </c>
      <c r="I9" s="371">
        <v>9700100</v>
      </c>
      <c r="J9" s="363">
        <v>37</v>
      </c>
      <c r="K9" s="371">
        <v>17201000</v>
      </c>
      <c r="L9" s="363">
        <v>38</v>
      </c>
      <c r="M9" s="371">
        <v>17734420</v>
      </c>
      <c r="N9" s="363">
        <v>80</v>
      </c>
      <c r="O9" s="371">
        <v>65286300</v>
      </c>
      <c r="P9" s="363">
        <v>229</v>
      </c>
      <c r="Q9" s="365">
        <v>112719500</v>
      </c>
      <c r="R9" s="366"/>
      <c r="S9" s="1341"/>
      <c r="V9" s="333">
        <v>1890000</v>
      </c>
      <c r="W9" s="333">
        <v>1600000</v>
      </c>
      <c r="X9" s="333">
        <v>11800000</v>
      </c>
      <c r="Y9" s="333">
        <v>30000000</v>
      </c>
    </row>
    <row r="10" spans="1:19" s="338" customFormat="1" ht="19.5">
      <c r="A10" s="367"/>
      <c r="B10" s="368"/>
      <c r="C10" s="368"/>
      <c r="D10" s="368"/>
      <c r="E10" s="369" t="s">
        <v>261</v>
      </c>
      <c r="F10" s="370">
        <f>SUM(F9:F9)</f>
        <v>42</v>
      </c>
      <c r="G10" s="371">
        <v>20532100</v>
      </c>
      <c r="H10" s="370">
        <f>SUM(H9:H9)</f>
        <v>32</v>
      </c>
      <c r="I10" s="371">
        <v>9700100</v>
      </c>
      <c r="J10" s="370">
        <f>SUM(J9:J9)</f>
        <v>37</v>
      </c>
      <c r="K10" s="371">
        <v>17201000</v>
      </c>
      <c r="L10" s="372">
        <f>SUM(L9:L9)</f>
        <v>38</v>
      </c>
      <c r="M10" s="371">
        <v>17734420</v>
      </c>
      <c r="N10" s="372">
        <f>SUM(N9:N9)</f>
        <v>80</v>
      </c>
      <c r="O10" s="371">
        <v>65286300</v>
      </c>
      <c r="P10" s="370">
        <f>SUM(P9:P9)</f>
        <v>229</v>
      </c>
      <c r="Q10" s="371">
        <f>SUM(Q8:Q9)</f>
        <v>112719500</v>
      </c>
      <c r="R10" s="359"/>
      <c r="S10" s="1341"/>
    </row>
    <row r="11" spans="1:19" s="338" customFormat="1" ht="19.5">
      <c r="A11" s="373" t="s">
        <v>262</v>
      </c>
      <c r="B11" s="374" t="s">
        <v>224</v>
      </c>
      <c r="C11" s="374"/>
      <c r="D11" s="374"/>
      <c r="E11" s="375"/>
      <c r="F11" s="376"/>
      <c r="G11" s="377"/>
      <c r="H11" s="376"/>
      <c r="I11" s="377"/>
      <c r="J11" s="376"/>
      <c r="K11" s="377"/>
      <c r="L11" s="378"/>
      <c r="M11" s="377"/>
      <c r="N11" s="378"/>
      <c r="O11" s="377"/>
      <c r="P11" s="376"/>
      <c r="Q11" s="377"/>
      <c r="R11" s="359"/>
      <c r="S11" s="1341"/>
    </row>
    <row r="12" spans="1:19" s="338" customFormat="1" ht="19.5">
      <c r="A12" s="360" t="s">
        <v>908</v>
      </c>
      <c r="B12" s="361"/>
      <c r="C12" s="374"/>
      <c r="D12" s="374"/>
      <c r="E12" s="375"/>
      <c r="F12" s="363">
        <v>14</v>
      </c>
      <c r="G12" s="364">
        <v>397000</v>
      </c>
      <c r="H12" s="363">
        <v>14</v>
      </c>
      <c r="I12" s="364">
        <v>177000</v>
      </c>
      <c r="J12" s="363">
        <v>16</v>
      </c>
      <c r="K12" s="364">
        <v>247000</v>
      </c>
      <c r="L12" s="379">
        <v>16</v>
      </c>
      <c r="M12" s="364">
        <v>247000</v>
      </c>
      <c r="N12" s="379">
        <v>16</v>
      </c>
      <c r="O12" s="364">
        <v>247000</v>
      </c>
      <c r="P12" s="363">
        <v>76</v>
      </c>
      <c r="Q12" s="364">
        <v>1068000</v>
      </c>
      <c r="R12" s="359"/>
      <c r="S12" s="1341"/>
    </row>
    <row r="13" spans="1:19" s="338" customFormat="1" ht="19.5">
      <c r="A13" s="360" t="s">
        <v>909</v>
      </c>
      <c r="B13" s="361"/>
      <c r="C13" s="374"/>
      <c r="D13" s="374"/>
      <c r="E13" s="375"/>
      <c r="F13" s="363">
        <v>8</v>
      </c>
      <c r="G13" s="364">
        <v>4318000</v>
      </c>
      <c r="H13" s="363">
        <v>8</v>
      </c>
      <c r="I13" s="364">
        <v>4318000</v>
      </c>
      <c r="J13" s="363">
        <v>9</v>
      </c>
      <c r="K13" s="364">
        <v>4383000</v>
      </c>
      <c r="L13" s="363">
        <v>9</v>
      </c>
      <c r="M13" s="364">
        <v>4383000</v>
      </c>
      <c r="N13" s="363">
        <v>9</v>
      </c>
      <c r="O13" s="364">
        <v>4383000</v>
      </c>
      <c r="P13" s="363">
        <v>43</v>
      </c>
      <c r="Q13" s="365">
        <f>G13+I13+K13+O13</f>
        <v>17402000</v>
      </c>
      <c r="R13" s="359"/>
      <c r="S13" s="1341"/>
    </row>
    <row r="14" spans="1:19" s="338" customFormat="1" ht="19.5">
      <c r="A14" s="380"/>
      <c r="B14" s="381"/>
      <c r="C14" s="382"/>
      <c r="D14" s="382"/>
      <c r="E14" s="383" t="s">
        <v>261</v>
      </c>
      <c r="F14" s="384">
        <f aca="true" t="shared" si="0" ref="F14:Q14">SUM(F11:F13)</f>
        <v>22</v>
      </c>
      <c r="G14" s="385">
        <f t="shared" si="0"/>
        <v>4715000</v>
      </c>
      <c r="H14" s="384">
        <f t="shared" si="0"/>
        <v>22</v>
      </c>
      <c r="I14" s="385">
        <f t="shared" si="0"/>
        <v>4495000</v>
      </c>
      <c r="J14" s="384">
        <f t="shared" si="0"/>
        <v>25</v>
      </c>
      <c r="K14" s="385">
        <f t="shared" si="0"/>
        <v>4630000</v>
      </c>
      <c r="L14" s="386">
        <f>SUM(L11:L13)</f>
        <v>25</v>
      </c>
      <c r="M14" s="385">
        <f>SUM(M11:M13)</f>
        <v>4630000</v>
      </c>
      <c r="N14" s="386">
        <f t="shared" si="0"/>
        <v>25</v>
      </c>
      <c r="O14" s="385">
        <f t="shared" si="0"/>
        <v>4630000</v>
      </c>
      <c r="P14" s="384">
        <f t="shared" si="0"/>
        <v>119</v>
      </c>
      <c r="Q14" s="385">
        <f t="shared" si="0"/>
        <v>18470000</v>
      </c>
      <c r="R14" s="359"/>
      <c r="S14" s="1341"/>
    </row>
    <row r="15" spans="1:19" s="338" customFormat="1" ht="19.5">
      <c r="A15" s="373" t="s">
        <v>263</v>
      </c>
      <c r="B15" s="374" t="s">
        <v>959</v>
      </c>
      <c r="C15" s="374"/>
      <c r="D15" s="374"/>
      <c r="E15" s="375"/>
      <c r="F15" s="357"/>
      <c r="G15" s="358"/>
      <c r="H15" s="357"/>
      <c r="I15" s="358"/>
      <c r="J15" s="357"/>
      <c r="K15" s="358"/>
      <c r="L15" s="358"/>
      <c r="M15" s="358"/>
      <c r="N15" s="358"/>
      <c r="O15" s="358"/>
      <c r="P15" s="357"/>
      <c r="Q15" s="358"/>
      <c r="R15" s="359"/>
      <c r="S15" s="1341"/>
    </row>
    <row r="16" spans="1:23" s="333" customFormat="1" ht="19.5">
      <c r="A16" s="360"/>
      <c r="B16" s="374" t="s">
        <v>958</v>
      </c>
      <c r="C16" s="361"/>
      <c r="D16" s="361"/>
      <c r="E16" s="362"/>
      <c r="F16" s="363"/>
      <c r="G16" s="364"/>
      <c r="H16" s="363"/>
      <c r="I16" s="364"/>
      <c r="J16" s="363"/>
      <c r="K16" s="364"/>
      <c r="L16" s="364"/>
      <c r="M16" s="364"/>
      <c r="N16" s="364"/>
      <c r="O16" s="364"/>
      <c r="P16" s="363"/>
      <c r="Q16" s="365"/>
      <c r="R16" s="366"/>
      <c r="S16" s="1341"/>
      <c r="V16" s="333">
        <v>150000</v>
      </c>
      <c r="W16" s="333">
        <v>150000</v>
      </c>
    </row>
    <row r="17" spans="1:23" s="333" customFormat="1" ht="19.5">
      <c r="A17" s="360" t="s">
        <v>911</v>
      </c>
      <c r="B17" s="374"/>
      <c r="C17" s="361"/>
      <c r="D17" s="361"/>
      <c r="E17" s="362"/>
      <c r="F17" s="363">
        <v>17</v>
      </c>
      <c r="G17" s="364">
        <v>1307200</v>
      </c>
      <c r="H17" s="363">
        <v>17</v>
      </c>
      <c r="I17" s="364">
        <v>1307200</v>
      </c>
      <c r="J17" s="363">
        <v>20</v>
      </c>
      <c r="K17" s="364">
        <v>2243700</v>
      </c>
      <c r="L17" s="363">
        <v>20</v>
      </c>
      <c r="M17" s="364">
        <v>2279700</v>
      </c>
      <c r="N17" s="363">
        <v>20</v>
      </c>
      <c r="O17" s="364">
        <v>2315700</v>
      </c>
      <c r="P17" s="363">
        <v>92</v>
      </c>
      <c r="Q17" s="365">
        <f>G17+I17+K17+O17</f>
        <v>7173800</v>
      </c>
      <c r="R17" s="366"/>
      <c r="S17" s="1341"/>
      <c r="V17" s="333">
        <v>70000</v>
      </c>
      <c r="W17" s="333">
        <v>70000</v>
      </c>
    </row>
    <row r="18" spans="1:23" s="333" customFormat="1" ht="19.5">
      <c r="A18" s="367"/>
      <c r="B18" s="368"/>
      <c r="C18" s="368"/>
      <c r="D18" s="368"/>
      <c r="E18" s="369" t="s">
        <v>261</v>
      </c>
      <c r="F18" s="370">
        <f aca="true" t="shared" si="1" ref="F18:Q18">SUM(F16:F17)</f>
        <v>17</v>
      </c>
      <c r="G18" s="387">
        <f t="shared" si="1"/>
        <v>1307200</v>
      </c>
      <c r="H18" s="370">
        <f t="shared" si="1"/>
        <v>17</v>
      </c>
      <c r="I18" s="387">
        <f t="shared" si="1"/>
        <v>1307200</v>
      </c>
      <c r="J18" s="370">
        <f t="shared" si="1"/>
        <v>20</v>
      </c>
      <c r="K18" s="387">
        <f t="shared" si="1"/>
        <v>2243700</v>
      </c>
      <c r="L18" s="370">
        <f>SUM(L16:L17)</f>
        <v>20</v>
      </c>
      <c r="M18" s="387">
        <f>SUM(M16:M17)</f>
        <v>2279700</v>
      </c>
      <c r="N18" s="370">
        <f t="shared" si="1"/>
        <v>20</v>
      </c>
      <c r="O18" s="387">
        <f t="shared" si="1"/>
        <v>2315700</v>
      </c>
      <c r="P18" s="370">
        <f t="shared" si="1"/>
        <v>92</v>
      </c>
      <c r="Q18" s="387">
        <f t="shared" si="1"/>
        <v>7173800</v>
      </c>
      <c r="R18" s="366"/>
      <c r="S18" s="1341"/>
      <c r="V18" s="333">
        <v>20000</v>
      </c>
      <c r="W18" s="333">
        <v>20000</v>
      </c>
    </row>
    <row r="19" spans="1:23" s="333" customFormat="1" ht="19.5">
      <c r="A19" s="388" t="s">
        <v>264</v>
      </c>
      <c r="B19" s="389" t="s">
        <v>961</v>
      </c>
      <c r="C19" s="389"/>
      <c r="D19" s="389"/>
      <c r="E19" s="390"/>
      <c r="F19" s="376"/>
      <c r="G19" s="377"/>
      <c r="H19" s="376"/>
      <c r="I19" s="377"/>
      <c r="J19" s="376"/>
      <c r="K19" s="377"/>
      <c r="L19" s="377"/>
      <c r="M19" s="377"/>
      <c r="N19" s="377"/>
      <c r="O19" s="377"/>
      <c r="P19" s="376"/>
      <c r="Q19" s="377"/>
      <c r="R19" s="366"/>
      <c r="S19" s="1341"/>
      <c r="V19" s="333">
        <v>220000</v>
      </c>
      <c r="W19" s="333">
        <v>50000</v>
      </c>
    </row>
    <row r="20" spans="1:23" s="333" customFormat="1" ht="19.5">
      <c r="A20" s="388"/>
      <c r="B20" s="389" t="s">
        <v>960</v>
      </c>
      <c r="C20" s="389"/>
      <c r="D20" s="389"/>
      <c r="E20" s="390"/>
      <c r="F20" s="376"/>
      <c r="G20" s="377"/>
      <c r="H20" s="376"/>
      <c r="I20" s="377"/>
      <c r="J20" s="376"/>
      <c r="K20" s="377"/>
      <c r="L20" s="377"/>
      <c r="M20" s="377"/>
      <c r="N20" s="377"/>
      <c r="O20" s="377"/>
      <c r="P20" s="376"/>
      <c r="Q20" s="377"/>
      <c r="R20" s="366"/>
      <c r="S20" s="1341"/>
      <c r="V20" s="333">
        <f>SUM(V16:V19)</f>
        <v>460000</v>
      </c>
      <c r="W20" s="333">
        <f>SUM(W16:W19)</f>
        <v>290000</v>
      </c>
    </row>
    <row r="21" spans="1:19" s="333" customFormat="1" ht="19.5">
      <c r="A21" s="360" t="s">
        <v>910</v>
      </c>
      <c r="B21" s="361"/>
      <c r="C21" s="361"/>
      <c r="D21" s="361"/>
      <c r="E21" s="362"/>
      <c r="F21" s="363">
        <v>12</v>
      </c>
      <c r="G21" s="364">
        <v>2400000</v>
      </c>
      <c r="H21" s="363">
        <v>12</v>
      </c>
      <c r="I21" s="364">
        <v>2400000</v>
      </c>
      <c r="J21" s="363">
        <v>12</v>
      </c>
      <c r="K21" s="364">
        <v>2400000</v>
      </c>
      <c r="L21" s="363">
        <v>12</v>
      </c>
      <c r="M21" s="364">
        <v>2400000</v>
      </c>
      <c r="N21" s="363">
        <v>12</v>
      </c>
      <c r="O21" s="364">
        <v>2400000</v>
      </c>
      <c r="P21" s="363">
        <v>60</v>
      </c>
      <c r="Q21" s="365">
        <f>G21+I21+K21+O21</f>
        <v>9600000</v>
      </c>
      <c r="R21" s="366"/>
      <c r="S21" s="1341"/>
    </row>
    <row r="22" spans="1:19" s="333" customFormat="1" ht="19.5">
      <c r="A22" s="995">
        <v>4.2</v>
      </c>
      <c r="B22" s="996" t="s">
        <v>1397</v>
      </c>
      <c r="C22" s="996"/>
      <c r="D22" s="996"/>
      <c r="E22" s="997"/>
      <c r="F22" s="363">
        <v>7</v>
      </c>
      <c r="G22" s="364">
        <v>752100</v>
      </c>
      <c r="H22" s="363">
        <v>7</v>
      </c>
      <c r="I22" s="364">
        <v>752100</v>
      </c>
      <c r="J22" s="363">
        <v>7</v>
      </c>
      <c r="K22" s="364">
        <v>752100</v>
      </c>
      <c r="L22" s="363">
        <v>7</v>
      </c>
      <c r="M22" s="364">
        <v>752100</v>
      </c>
      <c r="N22" s="363">
        <v>7</v>
      </c>
      <c r="O22" s="364">
        <v>752100</v>
      </c>
      <c r="P22" s="363">
        <v>35</v>
      </c>
      <c r="Q22" s="365">
        <f>G22+I22+K22+O22</f>
        <v>3008400</v>
      </c>
      <c r="R22" s="366"/>
      <c r="S22" s="1341"/>
    </row>
    <row r="23" spans="1:23" s="333" customFormat="1" ht="19.5">
      <c r="A23" s="367"/>
      <c r="B23" s="368"/>
      <c r="C23" s="368"/>
      <c r="D23" s="368"/>
      <c r="E23" s="369" t="s">
        <v>261</v>
      </c>
      <c r="F23" s="370">
        <f aca="true" t="shared" si="2" ref="F23:Q23">SUM(F21:F22)</f>
        <v>19</v>
      </c>
      <c r="G23" s="387">
        <f t="shared" si="2"/>
        <v>3152100</v>
      </c>
      <c r="H23" s="370">
        <f t="shared" si="2"/>
        <v>19</v>
      </c>
      <c r="I23" s="387">
        <f t="shared" si="2"/>
        <v>3152100</v>
      </c>
      <c r="J23" s="370">
        <f t="shared" si="2"/>
        <v>19</v>
      </c>
      <c r="K23" s="387">
        <f t="shared" si="2"/>
        <v>3152100</v>
      </c>
      <c r="L23" s="370">
        <f>SUM(L21:L22)</f>
        <v>19</v>
      </c>
      <c r="M23" s="387">
        <f>SUM(M21:M22)</f>
        <v>3152100</v>
      </c>
      <c r="N23" s="370">
        <f t="shared" si="2"/>
        <v>19</v>
      </c>
      <c r="O23" s="387">
        <f t="shared" si="2"/>
        <v>3152100</v>
      </c>
      <c r="P23" s="370">
        <f t="shared" si="2"/>
        <v>95</v>
      </c>
      <c r="Q23" s="387">
        <f t="shared" si="2"/>
        <v>12608400</v>
      </c>
      <c r="R23" s="366"/>
      <c r="S23" s="1341"/>
      <c r="V23" s="333">
        <v>20000</v>
      </c>
      <c r="W23" s="333">
        <v>20000</v>
      </c>
    </row>
    <row r="24" spans="1:19" s="333" customFormat="1" ht="19.5">
      <c r="A24" s="331"/>
      <c r="B24" s="331"/>
      <c r="C24" s="331"/>
      <c r="D24" s="331"/>
      <c r="E24" s="331"/>
      <c r="F24" s="331"/>
      <c r="G24" s="331"/>
      <c r="H24" s="331"/>
      <c r="I24" s="1333"/>
      <c r="J24" s="1334"/>
      <c r="K24" s="1334"/>
      <c r="L24" s="1334"/>
      <c r="M24" s="331"/>
      <c r="N24" s="331"/>
      <c r="O24" s="331"/>
      <c r="P24" s="331"/>
      <c r="Q24" s="331"/>
      <c r="R24" s="331"/>
      <c r="S24" s="332"/>
    </row>
    <row r="25" spans="1:19" s="333" customFormat="1" ht="19.5">
      <c r="A25" s="331"/>
      <c r="B25" s="331"/>
      <c r="C25" s="331"/>
      <c r="D25" s="331"/>
      <c r="E25" s="331"/>
      <c r="F25" s="331"/>
      <c r="G25" s="331"/>
      <c r="H25" s="331"/>
      <c r="I25" s="879"/>
      <c r="J25" s="880"/>
      <c r="K25" s="880"/>
      <c r="L25" s="880"/>
      <c r="M25" s="331"/>
      <c r="N25" s="331"/>
      <c r="O25" s="331"/>
      <c r="P25" s="331"/>
      <c r="Q25" s="331"/>
      <c r="R25" s="331"/>
      <c r="S25" s="332"/>
    </row>
    <row r="26" spans="1:19" s="333" customFormat="1" ht="19.5">
      <c r="A26" s="331"/>
      <c r="B26" s="331"/>
      <c r="C26" s="331"/>
      <c r="D26" s="331"/>
      <c r="E26" s="331"/>
      <c r="F26" s="331"/>
      <c r="G26" s="331"/>
      <c r="H26" s="331"/>
      <c r="I26" s="879"/>
      <c r="J26" s="880"/>
      <c r="K26" s="880"/>
      <c r="L26" s="880"/>
      <c r="M26" s="331"/>
      <c r="N26" s="331"/>
      <c r="O26" s="331"/>
      <c r="P26" s="331"/>
      <c r="Q26" s="331"/>
      <c r="R26" s="331"/>
      <c r="S26" s="332"/>
    </row>
    <row r="27" spans="1:19" s="333" customFormat="1" ht="19.5">
      <c r="A27" s="331"/>
      <c r="B27" s="331"/>
      <c r="C27" s="331"/>
      <c r="D27" s="331"/>
      <c r="E27" s="331"/>
      <c r="F27" s="331"/>
      <c r="G27" s="331"/>
      <c r="H27" s="331"/>
      <c r="I27" s="879"/>
      <c r="J27" s="880"/>
      <c r="K27" s="880"/>
      <c r="L27" s="880"/>
      <c r="M27" s="331"/>
      <c r="N27" s="331"/>
      <c r="O27" s="331"/>
      <c r="P27" s="331"/>
      <c r="Q27" s="331"/>
      <c r="R27" s="331"/>
      <c r="S27" s="332"/>
    </row>
    <row r="28" spans="1:19" s="333" customFormat="1" ht="19.5">
      <c r="A28" s="331"/>
      <c r="B28" s="331"/>
      <c r="C28" s="331"/>
      <c r="D28" s="331"/>
      <c r="E28" s="331"/>
      <c r="F28" s="331"/>
      <c r="G28" s="331"/>
      <c r="H28" s="331"/>
      <c r="I28" s="879"/>
      <c r="J28" s="880"/>
      <c r="K28" s="880"/>
      <c r="L28" s="880"/>
      <c r="M28" s="331"/>
      <c r="N28" s="331"/>
      <c r="O28" s="331"/>
      <c r="P28" s="331"/>
      <c r="Q28" s="331"/>
      <c r="R28" s="331"/>
      <c r="S28" s="332"/>
    </row>
    <row r="29" spans="1:19" s="333" customFormat="1" ht="19.5">
      <c r="A29" s="331"/>
      <c r="B29" s="331"/>
      <c r="C29" s="331"/>
      <c r="D29" s="331"/>
      <c r="E29" s="331"/>
      <c r="F29" s="331"/>
      <c r="G29" s="331"/>
      <c r="H29" s="331"/>
      <c r="I29" s="879"/>
      <c r="J29" s="880"/>
      <c r="K29" s="880"/>
      <c r="L29" s="880"/>
      <c r="M29" s="331"/>
      <c r="N29" s="331"/>
      <c r="O29" s="331"/>
      <c r="P29" s="331"/>
      <c r="Q29" s="331"/>
      <c r="R29" s="331"/>
      <c r="S29" s="332"/>
    </row>
    <row r="30" spans="1:19" s="333" customFormat="1" ht="19.5">
      <c r="A30" s="331"/>
      <c r="B30" s="331"/>
      <c r="C30" s="331"/>
      <c r="D30" s="331"/>
      <c r="E30" s="331"/>
      <c r="F30" s="331"/>
      <c r="G30" s="331"/>
      <c r="H30" s="331"/>
      <c r="I30" s="1333"/>
      <c r="J30" s="1334"/>
      <c r="K30" s="1334"/>
      <c r="L30" s="1334"/>
      <c r="M30" s="331"/>
      <c r="N30" s="331"/>
      <c r="O30" s="331"/>
      <c r="P30" s="331"/>
      <c r="Q30" s="331">
        <v>36</v>
      </c>
      <c r="R30" s="331"/>
      <c r="S30" s="332"/>
    </row>
    <row r="31" spans="1:19" s="333" customFormat="1" ht="19.5">
      <c r="A31" s="331"/>
      <c r="B31" s="331"/>
      <c r="C31" s="331"/>
      <c r="D31" s="331"/>
      <c r="E31" s="331"/>
      <c r="F31" s="331"/>
      <c r="G31" s="331"/>
      <c r="H31" s="331"/>
      <c r="I31" s="1333" t="s">
        <v>256</v>
      </c>
      <c r="J31" s="1334"/>
      <c r="K31" s="1334"/>
      <c r="L31" s="1334"/>
      <c r="M31" s="331"/>
      <c r="N31" s="331"/>
      <c r="O31" s="331"/>
      <c r="P31" s="331"/>
      <c r="Q31" s="405" t="s">
        <v>922</v>
      </c>
      <c r="R31" s="331"/>
      <c r="S31" s="332"/>
    </row>
    <row r="32" spans="1:19" s="333" customFormat="1" ht="19.5">
      <c r="A32" s="1343" t="s">
        <v>966</v>
      </c>
      <c r="B32" s="1343"/>
      <c r="C32" s="1343"/>
      <c r="D32" s="1343"/>
      <c r="E32" s="1343"/>
      <c r="F32" s="1343"/>
      <c r="G32" s="1343"/>
      <c r="H32" s="1343"/>
      <c r="I32" s="1343"/>
      <c r="J32" s="1343"/>
      <c r="K32" s="1343"/>
      <c r="L32" s="1343"/>
      <c r="M32" s="1343"/>
      <c r="N32" s="1343"/>
      <c r="O32" s="1343"/>
      <c r="P32" s="1343"/>
      <c r="Q32" s="1343"/>
      <c r="R32" s="331"/>
      <c r="S32" s="332"/>
    </row>
    <row r="33" spans="1:19" s="333" customFormat="1" ht="19.5">
      <c r="A33" s="1342" t="s">
        <v>484</v>
      </c>
      <c r="B33" s="1342"/>
      <c r="C33" s="1342"/>
      <c r="D33" s="1342"/>
      <c r="E33" s="1342"/>
      <c r="F33" s="1342"/>
      <c r="G33" s="1342"/>
      <c r="H33" s="1342"/>
      <c r="I33" s="1342"/>
      <c r="J33" s="1342"/>
      <c r="K33" s="1342"/>
      <c r="L33" s="1342"/>
      <c r="M33" s="1342"/>
      <c r="N33" s="1342"/>
      <c r="O33" s="1342"/>
      <c r="P33" s="1342"/>
      <c r="Q33" s="1342"/>
      <c r="R33" s="334"/>
      <c r="S33" s="1340">
        <v>71</v>
      </c>
    </row>
    <row r="34" spans="1:23" s="333" customFormat="1" ht="23.25" customHeight="1">
      <c r="A34" s="335"/>
      <c r="B34" s="336"/>
      <c r="C34" s="336"/>
      <c r="D34" s="336"/>
      <c r="E34" s="337"/>
      <c r="F34" s="1338" t="s">
        <v>738</v>
      </c>
      <c r="G34" s="1339"/>
      <c r="H34" s="1338" t="s">
        <v>838</v>
      </c>
      <c r="I34" s="1339"/>
      <c r="J34" s="1338" t="s">
        <v>891</v>
      </c>
      <c r="K34" s="1339"/>
      <c r="L34" s="1338" t="s">
        <v>898</v>
      </c>
      <c r="M34" s="1339"/>
      <c r="N34" s="1338" t="s">
        <v>967</v>
      </c>
      <c r="O34" s="1339"/>
      <c r="P34" s="1338" t="s">
        <v>968</v>
      </c>
      <c r="Q34" s="1339"/>
      <c r="R34" s="331"/>
      <c r="S34" s="1340"/>
      <c r="V34" s="333">
        <f>SUM(V30:V33)</f>
        <v>0</v>
      </c>
      <c r="W34" s="333">
        <f>SUM(W30:W33)</f>
        <v>0</v>
      </c>
    </row>
    <row r="35" spans="1:19" s="333" customFormat="1" ht="23.25" customHeight="1">
      <c r="A35" s="1335" t="s">
        <v>257</v>
      </c>
      <c r="B35" s="1336"/>
      <c r="C35" s="1336"/>
      <c r="D35" s="1336"/>
      <c r="E35" s="1337"/>
      <c r="F35" s="339" t="s">
        <v>258</v>
      </c>
      <c r="G35" s="340" t="s">
        <v>259</v>
      </c>
      <c r="H35" s="341" t="s">
        <v>258</v>
      </c>
      <c r="I35" s="342" t="s">
        <v>259</v>
      </c>
      <c r="J35" s="343" t="s">
        <v>258</v>
      </c>
      <c r="K35" s="340" t="s">
        <v>259</v>
      </c>
      <c r="L35" s="339" t="s">
        <v>258</v>
      </c>
      <c r="M35" s="340" t="s">
        <v>259</v>
      </c>
      <c r="N35" s="339" t="s">
        <v>258</v>
      </c>
      <c r="O35" s="340" t="s">
        <v>259</v>
      </c>
      <c r="P35" s="344" t="s">
        <v>258</v>
      </c>
      <c r="Q35" s="340" t="s">
        <v>259</v>
      </c>
      <c r="R35" s="334"/>
      <c r="S35" s="1340"/>
    </row>
    <row r="36" spans="1:19" s="338" customFormat="1" ht="23.25" customHeight="1">
      <c r="A36" s="346"/>
      <c r="B36" s="347"/>
      <c r="C36" s="347"/>
      <c r="D36" s="347"/>
      <c r="E36" s="348"/>
      <c r="F36" s="349" t="s">
        <v>177</v>
      </c>
      <c r="G36" s="350" t="s">
        <v>260</v>
      </c>
      <c r="H36" s="351" t="s">
        <v>177</v>
      </c>
      <c r="I36" s="352" t="s">
        <v>260</v>
      </c>
      <c r="J36" s="349" t="s">
        <v>177</v>
      </c>
      <c r="K36" s="350" t="s">
        <v>260</v>
      </c>
      <c r="L36" s="349" t="s">
        <v>177</v>
      </c>
      <c r="M36" s="350" t="s">
        <v>260</v>
      </c>
      <c r="N36" s="349" t="s">
        <v>177</v>
      </c>
      <c r="O36" s="350" t="s">
        <v>260</v>
      </c>
      <c r="P36" s="353" t="s">
        <v>177</v>
      </c>
      <c r="Q36" s="350" t="s">
        <v>260</v>
      </c>
      <c r="R36" s="334"/>
      <c r="S36" s="1340"/>
    </row>
    <row r="37" spans="1:19" s="338" customFormat="1" ht="23.25" customHeight="1">
      <c r="A37" s="373" t="s">
        <v>432</v>
      </c>
      <c r="B37" s="374"/>
      <c r="C37" s="374"/>
      <c r="D37" s="374"/>
      <c r="E37" s="375"/>
      <c r="F37" s="357"/>
      <c r="G37" s="358"/>
      <c r="H37" s="357"/>
      <c r="I37" s="358"/>
      <c r="J37" s="357"/>
      <c r="K37" s="358"/>
      <c r="L37" s="358"/>
      <c r="M37" s="358"/>
      <c r="N37" s="358"/>
      <c r="O37" s="358"/>
      <c r="P37" s="357"/>
      <c r="Q37" s="358"/>
      <c r="R37" s="345"/>
      <c r="S37" s="1340"/>
    </row>
    <row r="38" spans="1:19" s="338" customFormat="1" ht="23.25" customHeight="1">
      <c r="A38" s="373"/>
      <c r="B38" s="374" t="s">
        <v>433</v>
      </c>
      <c r="C38" s="374"/>
      <c r="D38" s="374"/>
      <c r="E38" s="375"/>
      <c r="F38" s="376"/>
      <c r="G38" s="377"/>
      <c r="H38" s="376"/>
      <c r="I38" s="377"/>
      <c r="J38" s="376"/>
      <c r="K38" s="377"/>
      <c r="L38" s="377"/>
      <c r="M38" s="377"/>
      <c r="N38" s="377"/>
      <c r="O38" s="377"/>
      <c r="P38" s="376"/>
      <c r="Q38" s="377"/>
      <c r="R38" s="345"/>
      <c r="S38" s="1340"/>
    </row>
    <row r="39" spans="1:19" s="338" customFormat="1" ht="23.25" customHeight="1">
      <c r="A39" s="1344" t="s">
        <v>1398</v>
      </c>
      <c r="B39" s="1345"/>
      <c r="C39" s="1345"/>
      <c r="D39" s="1345"/>
      <c r="E39" s="1346"/>
      <c r="F39" s="363"/>
      <c r="G39" s="364"/>
      <c r="H39" s="363"/>
      <c r="I39" s="364"/>
      <c r="J39" s="363"/>
      <c r="K39" s="364"/>
      <c r="L39" s="364"/>
      <c r="M39" s="364"/>
      <c r="N39" s="364"/>
      <c r="O39" s="364"/>
      <c r="P39" s="363"/>
      <c r="Q39" s="364"/>
      <c r="R39" s="359"/>
      <c r="S39" s="1340"/>
    </row>
    <row r="40" spans="1:19" s="333" customFormat="1" ht="23.25" customHeight="1">
      <c r="A40" s="391"/>
      <c r="B40" s="392"/>
      <c r="C40" s="392"/>
      <c r="D40" s="392"/>
      <c r="E40" s="393"/>
      <c r="F40" s="394">
        <v>7</v>
      </c>
      <c r="G40" s="395">
        <v>3360000</v>
      </c>
      <c r="H40" s="394">
        <v>7</v>
      </c>
      <c r="I40" s="395">
        <v>3360000</v>
      </c>
      <c r="J40" s="394">
        <v>8</v>
      </c>
      <c r="K40" s="395">
        <v>3400000</v>
      </c>
      <c r="L40" s="394">
        <v>8</v>
      </c>
      <c r="M40" s="395">
        <v>3400000</v>
      </c>
      <c r="N40" s="394">
        <v>8</v>
      </c>
      <c r="O40" s="395">
        <v>3400000</v>
      </c>
      <c r="P40" s="396">
        <v>40</v>
      </c>
      <c r="Q40" s="397">
        <f>G40+I40+K40+O40</f>
        <v>13520000</v>
      </c>
      <c r="R40" s="366"/>
      <c r="S40" s="1340"/>
    </row>
    <row r="41" spans="1:19" s="333" customFormat="1" ht="23.25" customHeight="1">
      <c r="A41" s="367"/>
      <c r="B41" s="368"/>
      <c r="C41" s="368"/>
      <c r="D41" s="368"/>
      <c r="E41" s="369" t="s">
        <v>261</v>
      </c>
      <c r="F41" s="370">
        <f aca="true" t="shared" si="3" ref="F41:Q41">SUM(F40:F40)</f>
        <v>7</v>
      </c>
      <c r="G41" s="371">
        <f t="shared" si="3"/>
        <v>3360000</v>
      </c>
      <c r="H41" s="370">
        <f t="shared" si="3"/>
        <v>7</v>
      </c>
      <c r="I41" s="371">
        <f t="shared" si="3"/>
        <v>3360000</v>
      </c>
      <c r="J41" s="370">
        <f t="shared" si="3"/>
        <v>8</v>
      </c>
      <c r="K41" s="371">
        <f t="shared" si="3"/>
        <v>3400000</v>
      </c>
      <c r="L41" s="370">
        <f t="shared" si="3"/>
        <v>8</v>
      </c>
      <c r="M41" s="371">
        <f t="shared" si="3"/>
        <v>3400000</v>
      </c>
      <c r="N41" s="370">
        <f t="shared" si="3"/>
        <v>8</v>
      </c>
      <c r="O41" s="371">
        <f t="shared" si="3"/>
        <v>3400000</v>
      </c>
      <c r="P41" s="370">
        <f t="shared" si="3"/>
        <v>40</v>
      </c>
      <c r="Q41" s="371">
        <f t="shared" si="3"/>
        <v>13520000</v>
      </c>
      <c r="R41" s="366"/>
      <c r="S41" s="1340"/>
    </row>
    <row r="42" spans="1:19" s="333" customFormat="1" ht="23.25" customHeight="1">
      <c r="A42" s="373" t="s">
        <v>265</v>
      </c>
      <c r="B42" s="374" t="s">
        <v>963</v>
      </c>
      <c r="C42" s="374"/>
      <c r="D42" s="374"/>
      <c r="E42" s="375"/>
      <c r="F42" s="376"/>
      <c r="G42" s="377"/>
      <c r="H42" s="376"/>
      <c r="I42" s="377"/>
      <c r="J42" s="376"/>
      <c r="K42" s="377"/>
      <c r="L42" s="377"/>
      <c r="M42" s="377"/>
      <c r="N42" s="377"/>
      <c r="O42" s="377"/>
      <c r="P42" s="376"/>
      <c r="Q42" s="377"/>
      <c r="R42" s="366"/>
      <c r="S42" s="1340"/>
    </row>
    <row r="43" spans="1:19" s="333" customFormat="1" ht="23.25" customHeight="1">
      <c r="A43" s="360"/>
      <c r="B43" s="374" t="s">
        <v>962</v>
      </c>
      <c r="C43" s="361"/>
      <c r="D43" s="361"/>
      <c r="E43" s="362"/>
      <c r="F43" s="363"/>
      <c r="G43" s="364"/>
      <c r="H43" s="363"/>
      <c r="I43" s="364"/>
      <c r="J43" s="363"/>
      <c r="K43" s="364"/>
      <c r="L43" s="364"/>
      <c r="M43" s="364"/>
      <c r="N43" s="364"/>
      <c r="O43" s="364"/>
      <c r="P43" s="363"/>
      <c r="Q43" s="365"/>
      <c r="R43" s="366"/>
      <c r="S43" s="1340"/>
    </row>
    <row r="44" spans="1:19" s="333" customFormat="1" ht="23.25" customHeight="1">
      <c r="A44" s="360" t="s">
        <v>912</v>
      </c>
      <c r="B44" s="374"/>
      <c r="C44" s="361"/>
      <c r="D44" s="361"/>
      <c r="E44" s="362"/>
      <c r="F44" s="363">
        <v>18</v>
      </c>
      <c r="G44" s="364">
        <v>950000</v>
      </c>
      <c r="H44" s="363">
        <v>18</v>
      </c>
      <c r="I44" s="364">
        <v>950000</v>
      </c>
      <c r="J44" s="363">
        <v>20</v>
      </c>
      <c r="K44" s="364">
        <v>965000</v>
      </c>
      <c r="L44" s="363">
        <v>20</v>
      </c>
      <c r="M44" s="364">
        <v>965000</v>
      </c>
      <c r="N44" s="363">
        <v>20</v>
      </c>
      <c r="O44" s="364">
        <v>965000</v>
      </c>
      <c r="P44" s="363">
        <v>98</v>
      </c>
      <c r="Q44" s="365">
        <f>G44+I44+K44+O44</f>
        <v>3830000</v>
      </c>
      <c r="R44" s="366"/>
      <c r="S44" s="1340"/>
    </row>
    <row r="45" spans="1:19" s="333" customFormat="1" ht="23.25" customHeight="1">
      <c r="A45" s="360" t="s">
        <v>1651</v>
      </c>
      <c r="B45" s="361"/>
      <c r="C45" s="361"/>
      <c r="D45" s="361"/>
      <c r="E45" s="362"/>
      <c r="F45" s="363">
        <v>26</v>
      </c>
      <c r="G45" s="364">
        <v>1793383</v>
      </c>
      <c r="H45" s="363">
        <v>31</v>
      </c>
      <c r="I45" s="364">
        <v>1902073</v>
      </c>
      <c r="J45" s="363">
        <v>65</v>
      </c>
      <c r="K45" s="364">
        <v>2987073</v>
      </c>
      <c r="L45" s="363">
        <v>65</v>
      </c>
      <c r="M45" s="364">
        <v>2987073</v>
      </c>
      <c r="N45" s="363">
        <v>65</v>
      </c>
      <c r="O45" s="364">
        <v>2987073</v>
      </c>
      <c r="P45" s="363">
        <v>252</v>
      </c>
      <c r="Q45" s="365">
        <f>SUM(G45+I45+K45+O45)</f>
        <v>9669602</v>
      </c>
      <c r="R45" s="398"/>
      <c r="S45" s="1340"/>
    </row>
    <row r="46" spans="1:23" s="333" customFormat="1" ht="19.5">
      <c r="A46" s="367"/>
      <c r="B46" s="368"/>
      <c r="C46" s="368"/>
      <c r="D46" s="368"/>
      <c r="E46" s="369" t="s">
        <v>261</v>
      </c>
      <c r="F46" s="370">
        <f aca="true" t="shared" si="4" ref="F46:Q46">SUM(F44:F45)</f>
        <v>44</v>
      </c>
      <c r="G46" s="387">
        <f t="shared" si="4"/>
        <v>2743383</v>
      </c>
      <c r="H46" s="370">
        <f t="shared" si="4"/>
        <v>49</v>
      </c>
      <c r="I46" s="387">
        <f t="shared" si="4"/>
        <v>2852073</v>
      </c>
      <c r="J46" s="370">
        <f t="shared" si="4"/>
        <v>85</v>
      </c>
      <c r="K46" s="387">
        <f t="shared" si="4"/>
        <v>3952073</v>
      </c>
      <c r="L46" s="370">
        <f>SUM(L44:L45)</f>
        <v>85</v>
      </c>
      <c r="M46" s="387">
        <f>SUM(M44:M45)</f>
        <v>3952073</v>
      </c>
      <c r="N46" s="370">
        <f t="shared" si="4"/>
        <v>85</v>
      </c>
      <c r="O46" s="387">
        <f t="shared" si="4"/>
        <v>3952073</v>
      </c>
      <c r="P46" s="370">
        <f t="shared" si="4"/>
        <v>350</v>
      </c>
      <c r="Q46" s="387">
        <f t="shared" si="4"/>
        <v>13499602</v>
      </c>
      <c r="R46" s="366"/>
      <c r="S46" s="1340"/>
      <c r="V46" s="333">
        <v>20000</v>
      </c>
      <c r="W46" s="333">
        <v>20000</v>
      </c>
    </row>
    <row r="47" spans="1:19" s="333" customFormat="1" ht="23.25" customHeight="1">
      <c r="A47" s="373" t="s">
        <v>964</v>
      </c>
      <c r="B47" s="374"/>
      <c r="C47" s="374"/>
      <c r="D47" s="374"/>
      <c r="E47" s="375"/>
      <c r="F47" s="357"/>
      <c r="G47" s="358"/>
      <c r="H47" s="357"/>
      <c r="I47" s="358"/>
      <c r="J47" s="357"/>
      <c r="K47" s="358"/>
      <c r="L47" s="358"/>
      <c r="M47" s="358"/>
      <c r="N47" s="358"/>
      <c r="O47" s="358"/>
      <c r="P47" s="357"/>
      <c r="Q47" s="358"/>
      <c r="R47" s="366"/>
      <c r="S47" s="1340"/>
    </row>
    <row r="48" spans="1:19" s="338" customFormat="1" ht="23.25" customHeight="1">
      <c r="A48" s="373"/>
      <c r="B48" s="374" t="s">
        <v>965</v>
      </c>
      <c r="C48" s="374"/>
      <c r="D48" s="374"/>
      <c r="E48" s="375"/>
      <c r="F48" s="376"/>
      <c r="G48" s="377"/>
      <c r="H48" s="376"/>
      <c r="I48" s="377"/>
      <c r="J48" s="376"/>
      <c r="K48" s="377"/>
      <c r="L48" s="377"/>
      <c r="M48" s="377"/>
      <c r="N48" s="377"/>
      <c r="O48" s="377"/>
      <c r="P48" s="376"/>
      <c r="Q48" s="377"/>
      <c r="R48" s="399"/>
      <c r="S48" s="1340"/>
    </row>
    <row r="49" spans="1:19" s="338" customFormat="1" ht="23.25" customHeight="1">
      <c r="A49" s="1344" t="s">
        <v>918</v>
      </c>
      <c r="B49" s="1345"/>
      <c r="C49" s="1345"/>
      <c r="D49" s="1345"/>
      <c r="E49" s="1346"/>
      <c r="F49" s="363">
        <v>16</v>
      </c>
      <c r="G49" s="364">
        <v>12550000</v>
      </c>
      <c r="H49" s="363">
        <v>16</v>
      </c>
      <c r="I49" s="364">
        <v>12550000</v>
      </c>
      <c r="J49" s="363">
        <v>24</v>
      </c>
      <c r="K49" s="364">
        <v>1422000</v>
      </c>
      <c r="L49" s="379">
        <v>24</v>
      </c>
      <c r="M49" s="364">
        <v>1455000</v>
      </c>
      <c r="N49" s="379">
        <v>24</v>
      </c>
      <c r="O49" s="364">
        <v>1455000</v>
      </c>
      <c r="P49" s="363">
        <v>104</v>
      </c>
      <c r="Q49" s="365">
        <v>5420000</v>
      </c>
      <c r="R49" s="359"/>
      <c r="S49" s="1340"/>
    </row>
    <row r="50" spans="1:19" s="338" customFormat="1" ht="23.25" customHeight="1">
      <c r="A50" s="1184" t="s">
        <v>1652</v>
      </c>
      <c r="B50" s="1185"/>
      <c r="C50" s="1185"/>
      <c r="D50" s="1185"/>
      <c r="E50" s="1186"/>
      <c r="F50" s="1200">
        <v>3</v>
      </c>
      <c r="G50" s="1201">
        <v>14000000</v>
      </c>
      <c r="H50" s="1200">
        <v>3</v>
      </c>
      <c r="I50" s="1201">
        <v>14000000</v>
      </c>
      <c r="J50" s="1200">
        <v>3</v>
      </c>
      <c r="K50" s="1201">
        <v>14000000</v>
      </c>
      <c r="L50" s="1202">
        <v>3</v>
      </c>
      <c r="M50" s="1201">
        <v>14000000</v>
      </c>
      <c r="N50" s="1202">
        <v>3</v>
      </c>
      <c r="O50" s="1201">
        <v>14000000</v>
      </c>
      <c r="P50" s="1200">
        <v>15</v>
      </c>
      <c r="Q50" s="1203">
        <v>56000000</v>
      </c>
      <c r="R50" s="359"/>
      <c r="S50" s="1340"/>
    </row>
    <row r="51" spans="1:23" s="333" customFormat="1" ht="19.5">
      <c r="A51" s="367"/>
      <c r="B51" s="368"/>
      <c r="C51" s="368"/>
      <c r="D51" s="368"/>
      <c r="E51" s="369" t="s">
        <v>261</v>
      </c>
      <c r="F51" s="370">
        <f aca="true" t="shared" si="5" ref="F51:Q51">SUM(F49:F50)</f>
        <v>19</v>
      </c>
      <c r="G51" s="387">
        <f t="shared" si="5"/>
        <v>26550000</v>
      </c>
      <c r="H51" s="370">
        <f t="shared" si="5"/>
        <v>19</v>
      </c>
      <c r="I51" s="387">
        <f t="shared" si="5"/>
        <v>26550000</v>
      </c>
      <c r="J51" s="370">
        <f t="shared" si="5"/>
        <v>27</v>
      </c>
      <c r="K51" s="387">
        <f t="shared" si="5"/>
        <v>15422000</v>
      </c>
      <c r="L51" s="370">
        <f>SUM(L49:L50)</f>
        <v>27</v>
      </c>
      <c r="M51" s="387">
        <f>SUM(M49:M50)</f>
        <v>15455000</v>
      </c>
      <c r="N51" s="370">
        <f t="shared" si="5"/>
        <v>27</v>
      </c>
      <c r="O51" s="387">
        <f t="shared" si="5"/>
        <v>15455000</v>
      </c>
      <c r="P51" s="370">
        <f t="shared" si="5"/>
        <v>119</v>
      </c>
      <c r="Q51" s="387">
        <f t="shared" si="5"/>
        <v>61420000</v>
      </c>
      <c r="R51" s="366"/>
      <c r="S51" s="1340"/>
      <c r="V51" s="333">
        <v>20000</v>
      </c>
      <c r="W51" s="333">
        <v>20000</v>
      </c>
    </row>
    <row r="52" spans="1:19" s="333" customFormat="1" ht="23.25" customHeight="1" thickBot="1">
      <c r="A52" s="400"/>
      <c r="B52" s="401"/>
      <c r="C52" s="401"/>
      <c r="D52" s="401"/>
      <c r="E52" s="402" t="s">
        <v>198</v>
      </c>
      <c r="F52" s="403">
        <f>F18+F23+F41+F10+F14+F46+F51</f>
        <v>170</v>
      </c>
      <c r="G52" s="404">
        <f>G10+G14+G18+G23+G41+G46+G51</f>
        <v>62359783</v>
      </c>
      <c r="H52" s="403">
        <f>H18+H23+H41+H10+H14+H46+H51</f>
        <v>165</v>
      </c>
      <c r="I52" s="404">
        <f>I10+I14+I18+I23+I41+I46+I51</f>
        <v>51416473</v>
      </c>
      <c r="J52" s="403">
        <f>J18+J23+J41+J10+J14+J46+J51</f>
        <v>221</v>
      </c>
      <c r="K52" s="404">
        <f>K10+K14+K18+K23+K41+K46+K51</f>
        <v>50000873</v>
      </c>
      <c r="L52" s="403">
        <f>L18+L23+L41+L10+L14+L46+L51</f>
        <v>222</v>
      </c>
      <c r="M52" s="404">
        <f>M10+M14+M18+M23+M41+M46+M51</f>
        <v>50603293</v>
      </c>
      <c r="N52" s="403">
        <f>N18+N23+N41+N10+N14+N46+N51</f>
        <v>264</v>
      </c>
      <c r="O52" s="404">
        <f>O10+O14+O18+O23+O41+O46+O51</f>
        <v>98191173</v>
      </c>
      <c r="P52" s="403">
        <f>P18+P23+P41+P10+P14+P46+P51</f>
        <v>1044</v>
      </c>
      <c r="Q52" s="404">
        <f>Q10+Q14+Q18+Q23+Q41+Q46+Q51</f>
        <v>239411302</v>
      </c>
      <c r="R52" s="366"/>
      <c r="S52" s="1340"/>
    </row>
    <row r="53" spans="6:19" s="104" customFormat="1" ht="23.25" customHeight="1" thickTop="1">
      <c r="F53" s="148"/>
      <c r="G53" s="330"/>
      <c r="H53" s="148"/>
      <c r="I53" s="330"/>
      <c r="J53" s="148"/>
      <c r="K53" s="330"/>
      <c r="L53" s="330"/>
      <c r="M53" s="330"/>
      <c r="N53" s="330"/>
      <c r="O53" s="330"/>
      <c r="P53" s="148"/>
      <c r="Q53" s="330"/>
      <c r="R53" s="329"/>
      <c r="S53" s="1340"/>
    </row>
    <row r="54" spans="18:19" ht="23.25" customHeight="1">
      <c r="R54" s="61"/>
      <c r="S54" s="1340"/>
    </row>
    <row r="55" spans="18:19" ht="23.25" customHeight="1">
      <c r="R55" s="61"/>
      <c r="S55" s="1340"/>
    </row>
    <row r="56" spans="1:19" s="51" customFormat="1" ht="23.25" customHeight="1">
      <c r="A56" s="49"/>
      <c r="B56" s="49"/>
      <c r="C56" s="49"/>
      <c r="D56" s="49"/>
      <c r="E56" s="49"/>
      <c r="F56" s="35"/>
      <c r="G56" s="50"/>
      <c r="H56" s="35"/>
      <c r="I56" s="50"/>
      <c r="J56" s="35"/>
      <c r="K56" s="50"/>
      <c r="L56" s="50"/>
      <c r="M56" s="50"/>
      <c r="N56" s="50"/>
      <c r="O56" s="50"/>
      <c r="P56" s="35"/>
      <c r="Q56" s="331">
        <v>37</v>
      </c>
      <c r="R56" s="60"/>
      <c r="S56" s="1340"/>
    </row>
    <row r="57" spans="17:19" ht="23.25" customHeight="1">
      <c r="Q57" s="405" t="s">
        <v>922</v>
      </c>
      <c r="S57" s="1340">
        <v>72</v>
      </c>
    </row>
    <row r="58" spans="1:19" s="51" customFormat="1" ht="23.25" customHeight="1">
      <c r="A58" s="49"/>
      <c r="B58" s="49"/>
      <c r="C58" s="49"/>
      <c r="D58" s="49"/>
      <c r="E58" s="49"/>
      <c r="F58" s="35"/>
      <c r="G58" s="50"/>
      <c r="H58" s="35"/>
      <c r="I58" s="50"/>
      <c r="J58" s="35"/>
      <c r="K58" s="50"/>
      <c r="L58" s="50"/>
      <c r="M58" s="50"/>
      <c r="N58" s="50"/>
      <c r="O58" s="50"/>
      <c r="P58" s="35"/>
      <c r="Q58" s="50"/>
      <c r="R58" s="60"/>
      <c r="S58" s="1340"/>
    </row>
    <row r="59" spans="1:19" s="51" customFormat="1" ht="23.25" customHeight="1">
      <c r="A59" s="49"/>
      <c r="B59" s="49"/>
      <c r="C59" s="49"/>
      <c r="D59" s="49"/>
      <c r="E59" s="49"/>
      <c r="F59" s="35"/>
      <c r="G59" s="50"/>
      <c r="H59" s="35"/>
      <c r="I59" s="50"/>
      <c r="J59" s="35"/>
      <c r="K59" s="50"/>
      <c r="L59" s="50"/>
      <c r="M59" s="50"/>
      <c r="N59" s="50"/>
      <c r="O59" s="50"/>
      <c r="P59" s="35"/>
      <c r="Q59" s="50"/>
      <c r="R59" s="60"/>
      <c r="S59" s="1340"/>
    </row>
    <row r="60" spans="18:19" ht="23.25" customHeight="1">
      <c r="R60" s="62"/>
      <c r="S60" s="1340"/>
    </row>
    <row r="61" spans="18:19" ht="23.25" customHeight="1">
      <c r="R61" s="62"/>
      <c r="S61" s="1340"/>
    </row>
    <row r="62" spans="18:19" ht="23.25" customHeight="1">
      <c r="R62" s="62"/>
      <c r="S62" s="1340"/>
    </row>
    <row r="63" spans="18:19" ht="0.75" customHeight="1">
      <c r="R63" s="62"/>
      <c r="S63" s="1340"/>
    </row>
    <row r="64" spans="18:19" ht="3" customHeight="1" hidden="1">
      <c r="R64" s="62"/>
      <c r="S64" s="1340"/>
    </row>
    <row r="65" spans="1:19" ht="57" customHeight="1">
      <c r="A65" s="1347" t="s">
        <v>561</v>
      </c>
      <c r="B65" s="1347"/>
      <c r="C65" s="1347"/>
      <c r="D65" s="1347"/>
      <c r="E65" s="1347"/>
      <c r="F65" s="1347"/>
      <c r="G65" s="1347"/>
      <c r="H65" s="1347"/>
      <c r="I65" s="1347"/>
      <c r="J65" s="1347"/>
      <c r="K65" s="1347"/>
      <c r="L65" s="1347"/>
      <c r="M65" s="1347"/>
      <c r="N65" s="1347"/>
      <c r="O65" s="1347"/>
      <c r="P65" s="1347"/>
      <c r="Q65" s="1347"/>
      <c r="R65" s="61"/>
      <c r="S65" s="1340"/>
    </row>
    <row r="66" spans="1:19" s="51" customFormat="1" ht="23.25" customHeight="1">
      <c r="A66" s="49"/>
      <c r="B66" s="49"/>
      <c r="C66" s="49"/>
      <c r="D66" s="49"/>
      <c r="E66" s="49"/>
      <c r="F66" s="35"/>
      <c r="G66" s="50"/>
      <c r="H66" s="35"/>
      <c r="I66" s="50"/>
      <c r="J66" s="35"/>
      <c r="K66" s="50"/>
      <c r="L66" s="50"/>
      <c r="M66" s="50"/>
      <c r="N66" s="50"/>
      <c r="O66" s="50"/>
      <c r="P66" s="35"/>
      <c r="Q66" s="50"/>
      <c r="R66" s="60"/>
      <c r="S66" s="1340"/>
    </row>
    <row r="67" spans="1:19" s="51" customFormat="1" ht="23.25" customHeight="1">
      <c r="A67" s="49"/>
      <c r="B67" s="49"/>
      <c r="C67" s="49"/>
      <c r="D67" s="49"/>
      <c r="E67" s="49"/>
      <c r="F67" s="35"/>
      <c r="G67" s="50"/>
      <c r="H67" s="35"/>
      <c r="I67" s="50"/>
      <c r="J67" s="35"/>
      <c r="K67" s="50"/>
      <c r="L67" s="50"/>
      <c r="M67" s="50"/>
      <c r="N67" s="50"/>
      <c r="O67" s="50"/>
      <c r="P67" s="35"/>
      <c r="Q67" s="50"/>
      <c r="R67" s="60"/>
      <c r="S67" s="1340"/>
    </row>
    <row r="68" spans="18:19" ht="23.25" customHeight="1">
      <c r="R68" s="61"/>
      <c r="S68" s="1340"/>
    </row>
    <row r="69" spans="18:19" ht="23.25" customHeight="1">
      <c r="R69" s="61"/>
      <c r="S69" s="1340"/>
    </row>
    <row r="70" spans="18:19" ht="23.25" customHeight="1">
      <c r="R70" s="61"/>
      <c r="S70" s="1340"/>
    </row>
    <row r="71" spans="18:19" ht="23.25" customHeight="1">
      <c r="R71" s="62"/>
      <c r="S71" s="1340"/>
    </row>
    <row r="72" spans="18:19" ht="23.25" customHeight="1">
      <c r="R72" s="61"/>
      <c r="S72" s="1340"/>
    </row>
    <row r="73" spans="18:19" ht="23.25" customHeight="1">
      <c r="R73" s="61"/>
      <c r="S73" s="1340"/>
    </row>
    <row r="74" spans="18:19" ht="23.25" customHeight="1">
      <c r="R74" s="61"/>
      <c r="S74" s="1340"/>
    </row>
    <row r="75" spans="1:19" s="51" customFormat="1" ht="23.25" customHeight="1">
      <c r="A75" s="49"/>
      <c r="B75" s="49"/>
      <c r="C75" s="49"/>
      <c r="D75" s="49"/>
      <c r="E75" s="49"/>
      <c r="F75" s="35"/>
      <c r="G75" s="50"/>
      <c r="H75" s="35"/>
      <c r="I75" s="50"/>
      <c r="J75" s="35"/>
      <c r="K75" s="50"/>
      <c r="L75" s="50"/>
      <c r="M75" s="50"/>
      <c r="N75" s="50"/>
      <c r="O75" s="50"/>
      <c r="P75" s="35"/>
      <c r="Q75" s="50"/>
      <c r="R75" s="60"/>
      <c r="S75" s="1340"/>
    </row>
    <row r="76" ht="24" customHeight="1">
      <c r="S76" s="1340">
        <v>42</v>
      </c>
    </row>
    <row r="77" spans="18:19" ht="23.25" customHeight="1">
      <c r="R77" s="41"/>
      <c r="S77" s="1340"/>
    </row>
    <row r="78" spans="18:19" ht="23.25" customHeight="1">
      <c r="R78" s="41"/>
      <c r="S78" s="1340"/>
    </row>
    <row r="79" spans="18:19" ht="23.25" customHeight="1">
      <c r="R79" s="58"/>
      <c r="S79" s="1340"/>
    </row>
    <row r="80" spans="1:19" s="51" customFormat="1" ht="23.25" customHeight="1">
      <c r="A80" s="49"/>
      <c r="B80" s="49"/>
      <c r="C80" s="49"/>
      <c r="D80" s="49"/>
      <c r="E80" s="49"/>
      <c r="F80" s="35"/>
      <c r="G80" s="50"/>
      <c r="H80" s="35"/>
      <c r="I80" s="50"/>
      <c r="J80" s="35"/>
      <c r="K80" s="50"/>
      <c r="L80" s="50"/>
      <c r="M80" s="50"/>
      <c r="N80" s="50"/>
      <c r="O80" s="50"/>
      <c r="P80" s="35"/>
      <c r="Q80" s="50"/>
      <c r="R80" s="58"/>
      <c r="S80" s="1340"/>
    </row>
    <row r="81" spans="1:19" s="51" customFormat="1" ht="23.25" customHeight="1">
      <c r="A81" s="49"/>
      <c r="B81" s="49"/>
      <c r="C81" s="49"/>
      <c r="D81" s="49"/>
      <c r="E81" s="49"/>
      <c r="F81" s="35"/>
      <c r="G81" s="50"/>
      <c r="H81" s="35"/>
      <c r="I81" s="50"/>
      <c r="J81" s="35"/>
      <c r="K81" s="50"/>
      <c r="L81" s="50"/>
      <c r="M81" s="50"/>
      <c r="N81" s="50"/>
      <c r="O81" s="50"/>
      <c r="P81" s="35"/>
      <c r="Q81" s="50"/>
      <c r="R81" s="59"/>
      <c r="S81" s="1340"/>
    </row>
    <row r="82" spans="1:19" s="51" customFormat="1" ht="23.25" customHeight="1">
      <c r="A82" s="49"/>
      <c r="B82" s="49"/>
      <c r="C82" s="49"/>
      <c r="D82" s="49"/>
      <c r="E82" s="49"/>
      <c r="F82" s="35"/>
      <c r="G82" s="50"/>
      <c r="H82" s="35"/>
      <c r="I82" s="50"/>
      <c r="J82" s="35"/>
      <c r="K82" s="50"/>
      <c r="L82" s="50"/>
      <c r="M82" s="50"/>
      <c r="N82" s="50"/>
      <c r="O82" s="50"/>
      <c r="P82" s="35"/>
      <c r="Q82" s="50"/>
      <c r="R82" s="59"/>
      <c r="S82" s="1340"/>
    </row>
    <row r="83" spans="1:19" s="51" customFormat="1" ht="23.25" customHeight="1">
      <c r="A83" s="49"/>
      <c r="B83" s="49"/>
      <c r="C83" s="49"/>
      <c r="D83" s="49"/>
      <c r="E83" s="49"/>
      <c r="F83" s="35"/>
      <c r="G83" s="50"/>
      <c r="H83" s="35"/>
      <c r="I83" s="50"/>
      <c r="J83" s="35"/>
      <c r="K83" s="50"/>
      <c r="L83" s="50"/>
      <c r="M83" s="50"/>
      <c r="N83" s="50"/>
      <c r="O83" s="50"/>
      <c r="P83" s="35"/>
      <c r="Q83" s="50"/>
      <c r="R83" s="60"/>
      <c r="S83" s="1340"/>
    </row>
    <row r="84" spans="1:19" s="51" customFormat="1" ht="23.25" customHeight="1">
      <c r="A84" s="49"/>
      <c r="B84" s="49"/>
      <c r="C84" s="49"/>
      <c r="D84" s="49"/>
      <c r="E84" s="49"/>
      <c r="F84" s="35"/>
      <c r="G84" s="50"/>
      <c r="H84" s="35"/>
      <c r="I84" s="50"/>
      <c r="J84" s="35"/>
      <c r="K84" s="50"/>
      <c r="L84" s="50"/>
      <c r="M84" s="50"/>
      <c r="N84" s="50"/>
      <c r="O84" s="50"/>
      <c r="P84" s="35"/>
      <c r="Q84" s="50"/>
      <c r="R84" s="60"/>
      <c r="S84" s="1340"/>
    </row>
    <row r="85" spans="18:19" ht="23.25" customHeight="1">
      <c r="R85" s="62"/>
      <c r="S85" s="1340"/>
    </row>
    <row r="86" spans="18:19" ht="23.25" customHeight="1">
      <c r="R86" s="62"/>
      <c r="S86" s="1340"/>
    </row>
    <row r="87" spans="18:19" ht="23.25" customHeight="1">
      <c r="R87" s="62"/>
      <c r="S87" s="1340"/>
    </row>
    <row r="88" spans="18:19" ht="23.25" customHeight="1">
      <c r="R88" s="62"/>
      <c r="S88" s="1340"/>
    </row>
    <row r="89" spans="18:19" ht="23.25" customHeight="1">
      <c r="R89" s="62"/>
      <c r="S89" s="1340"/>
    </row>
    <row r="90" spans="18:19" ht="23.25" customHeight="1">
      <c r="R90" s="61"/>
      <c r="S90" s="1340"/>
    </row>
    <row r="91" spans="1:19" s="51" customFormat="1" ht="23.25" customHeight="1">
      <c r="A91" s="49"/>
      <c r="B91" s="49"/>
      <c r="C91" s="49"/>
      <c r="D91" s="49"/>
      <c r="E91" s="49"/>
      <c r="F91" s="35"/>
      <c r="G91" s="50"/>
      <c r="H91" s="35"/>
      <c r="I91" s="50"/>
      <c r="J91" s="35"/>
      <c r="K91" s="50"/>
      <c r="L91" s="50"/>
      <c r="M91" s="50"/>
      <c r="N91" s="50"/>
      <c r="O91" s="50"/>
      <c r="P91" s="35"/>
      <c r="Q91" s="50"/>
      <c r="R91" s="60"/>
      <c r="S91" s="1340"/>
    </row>
    <row r="92" ht="23.25" customHeight="1">
      <c r="S92" s="1340"/>
    </row>
    <row r="93" ht="23.25" customHeight="1">
      <c r="S93" s="1340"/>
    </row>
    <row r="94" ht="23.25" customHeight="1">
      <c r="S94" s="1340"/>
    </row>
    <row r="95" ht="23.25" customHeight="1">
      <c r="S95" s="1340"/>
    </row>
    <row r="96" ht="23.25" customHeight="1">
      <c r="S96" s="1340"/>
    </row>
    <row r="97" ht="23.25" customHeight="1">
      <c r="S97" s="1340"/>
    </row>
    <row r="98" ht="23.25" customHeight="1">
      <c r="S98" s="1340"/>
    </row>
    <row r="99" ht="23.25" customHeight="1">
      <c r="S99" s="1340"/>
    </row>
    <row r="100" ht="23.25" customHeight="1">
      <c r="S100" s="1340"/>
    </row>
    <row r="101" ht="21">
      <c r="S101" s="1340"/>
    </row>
    <row r="102" ht="21">
      <c r="S102" s="1340"/>
    </row>
    <row r="103" ht="21">
      <c r="S103" s="1340"/>
    </row>
    <row r="104" ht="21">
      <c r="S104" s="1340"/>
    </row>
    <row r="105" ht="21">
      <c r="S105" s="1340"/>
    </row>
    <row r="106" ht="21">
      <c r="S106" s="1340"/>
    </row>
    <row r="107" ht="21">
      <c r="S107" s="1340"/>
    </row>
    <row r="108" ht="21">
      <c r="S108" s="1340"/>
    </row>
    <row r="109" ht="21">
      <c r="S109" s="1340"/>
    </row>
    <row r="110" ht="21">
      <c r="S110" s="1340"/>
    </row>
    <row r="111" ht="21">
      <c r="S111" s="1340"/>
    </row>
    <row r="112" ht="21">
      <c r="S112" s="1340"/>
    </row>
    <row r="113" ht="21">
      <c r="S113" s="1340"/>
    </row>
    <row r="114" ht="21">
      <c r="S114" s="1340"/>
    </row>
    <row r="115" ht="21">
      <c r="S115" s="1340"/>
    </row>
    <row r="116" ht="21">
      <c r="S116" s="1340"/>
    </row>
    <row r="117" ht="21">
      <c r="S117" s="1340"/>
    </row>
    <row r="118" ht="21">
      <c r="S118" s="1340"/>
    </row>
    <row r="119" ht="21">
      <c r="S119" s="1340"/>
    </row>
    <row r="120" ht="21">
      <c r="S120" s="1340"/>
    </row>
    <row r="121" ht="21">
      <c r="S121" s="1340"/>
    </row>
    <row r="122" ht="21">
      <c r="S122" s="1340"/>
    </row>
    <row r="123" ht="21">
      <c r="S123" s="1340"/>
    </row>
    <row r="124" ht="21">
      <c r="S124" s="1340"/>
    </row>
    <row r="125" ht="21">
      <c r="S125" s="1340"/>
    </row>
    <row r="126" ht="21">
      <c r="S126" s="1340"/>
    </row>
    <row r="127" ht="21">
      <c r="S127" s="1340"/>
    </row>
  </sheetData>
  <sheetProtection/>
  <mergeCells count="31">
    <mergeCell ref="S76:S100"/>
    <mergeCell ref="A65:Q65"/>
    <mergeCell ref="A49:E49"/>
    <mergeCell ref="A35:E35"/>
    <mergeCell ref="H34:I34"/>
    <mergeCell ref="J34:K34"/>
    <mergeCell ref="S57:S75"/>
    <mergeCell ref="F34:G34"/>
    <mergeCell ref="N5:O5"/>
    <mergeCell ref="P34:Q34"/>
    <mergeCell ref="J5:K5"/>
    <mergeCell ref="P5:Q5"/>
    <mergeCell ref="A33:Q33"/>
    <mergeCell ref="L5:M5"/>
    <mergeCell ref="L34:M34"/>
    <mergeCell ref="S101:S127"/>
    <mergeCell ref="S1:S23"/>
    <mergeCell ref="S33:S56"/>
    <mergeCell ref="A4:Q4"/>
    <mergeCell ref="A3:Q3"/>
    <mergeCell ref="I2:L2"/>
    <mergeCell ref="I31:L31"/>
    <mergeCell ref="A32:Q32"/>
    <mergeCell ref="N34:O34"/>
    <mergeCell ref="A39:E39"/>
    <mergeCell ref="I1:L1"/>
    <mergeCell ref="A6:E6"/>
    <mergeCell ref="F5:G5"/>
    <mergeCell ref="H5:I5"/>
    <mergeCell ref="I24:L24"/>
    <mergeCell ref="I30:L30"/>
  </mergeCells>
  <printOptions/>
  <pageMargins left="0.3937007874015748" right="0.1968503937007874" top="0.5118110236220472" bottom="0.5905511811023623" header="0.5118110236220472" footer="0.35433070866141736"/>
  <pageSetup horizontalDpi="600" verticalDpi="600" orientation="landscape" paperSize="9" scale="88" r:id="rId1"/>
  <rowBreaks count="2" manualBreakCount="2">
    <brk id="29" max="18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Z565"/>
  <sheetViews>
    <sheetView showGridLines="0" tabSelected="1" view="pageBreakPreview" zoomScaleNormal="75" zoomScaleSheetLayoutView="100" workbookViewId="0" topLeftCell="A78">
      <selection activeCell="D80" sqref="D80"/>
    </sheetView>
  </sheetViews>
  <sheetFormatPr defaultColWidth="9.140625" defaultRowHeight="12.75"/>
  <cols>
    <col min="1" max="1" width="5.00390625" style="616" customWidth="1"/>
    <col min="2" max="2" width="16.57421875" style="616" customWidth="1"/>
    <col min="3" max="3" width="18.7109375" style="623" customWidth="1"/>
    <col min="4" max="4" width="25.57421875" style="623" customWidth="1"/>
    <col min="5" max="5" width="13.28125" style="845" customWidth="1"/>
    <col min="6" max="6" width="13.00390625" style="845" customWidth="1"/>
    <col min="7" max="7" width="13.140625" style="846" customWidth="1"/>
    <col min="8" max="8" width="12.8515625" style="846" customWidth="1"/>
    <col min="9" max="9" width="13.421875" style="846" customWidth="1"/>
    <col min="10" max="10" width="14.8515625" style="846" customWidth="1"/>
    <col min="11" max="11" width="19.421875" style="623" customWidth="1"/>
    <col min="12" max="12" width="10.7109375" style="623" customWidth="1"/>
    <col min="13" max="13" width="4.7109375" style="847" customWidth="1"/>
    <col min="14" max="14" width="4.7109375" style="848" customWidth="1"/>
    <col min="15" max="17" width="9.140625" style="616" customWidth="1"/>
    <col min="18" max="19" width="3.8515625" style="616" customWidth="1"/>
    <col min="20" max="20" width="3.57421875" style="616" customWidth="1"/>
    <col min="21" max="16384" width="9.140625" style="616" customWidth="1"/>
  </cols>
  <sheetData>
    <row r="1" spans="1:14" ht="24">
      <c r="A1" s="609"/>
      <c r="B1" s="610"/>
      <c r="C1" s="610"/>
      <c r="D1" s="611"/>
      <c r="E1" s="612" t="s">
        <v>921</v>
      </c>
      <c r="F1" s="612"/>
      <c r="G1" s="613"/>
      <c r="H1" s="613"/>
      <c r="I1" s="613"/>
      <c r="J1" s="613"/>
      <c r="K1" s="614"/>
      <c r="L1" s="143" t="s">
        <v>521</v>
      </c>
      <c r="M1" s="611"/>
      <c r="N1" s="1392"/>
    </row>
    <row r="2" spans="1:14" ht="24">
      <c r="A2" s="609"/>
      <c r="B2" s="610"/>
      <c r="C2" s="610"/>
      <c r="D2" s="609"/>
      <c r="E2" s="612" t="s">
        <v>926</v>
      </c>
      <c r="F2" s="609"/>
      <c r="G2" s="609"/>
      <c r="H2" s="610"/>
      <c r="I2" s="613"/>
      <c r="J2" s="613"/>
      <c r="K2" s="617"/>
      <c r="L2" s="618" t="s">
        <v>1382</v>
      </c>
      <c r="M2" s="619"/>
      <c r="N2" s="1392"/>
    </row>
    <row r="3" spans="1:14" ht="24">
      <c r="A3" s="609"/>
      <c r="B3" s="610"/>
      <c r="C3" s="610"/>
      <c r="D3" s="620"/>
      <c r="E3" s="612" t="s">
        <v>923</v>
      </c>
      <c r="F3" s="620"/>
      <c r="G3" s="620"/>
      <c r="H3" s="621"/>
      <c r="I3" s="622"/>
      <c r="J3" s="613"/>
      <c r="K3" s="617"/>
      <c r="L3" s="614"/>
      <c r="M3" s="623"/>
      <c r="N3" s="1392"/>
    </row>
    <row r="4" spans="1:14" ht="24">
      <c r="A4" s="609"/>
      <c r="B4" s="610"/>
      <c r="C4" s="610"/>
      <c r="D4" s="609"/>
      <c r="E4" s="612" t="s">
        <v>924</v>
      </c>
      <c r="F4" s="609"/>
      <c r="G4" s="609"/>
      <c r="H4" s="609"/>
      <c r="I4" s="622"/>
      <c r="J4" s="613"/>
      <c r="K4" s="617"/>
      <c r="L4" s="614"/>
      <c r="M4" s="623"/>
      <c r="N4" s="1392"/>
    </row>
    <row r="5" spans="1:14" s="610" customFormat="1" ht="24">
      <c r="A5" s="609" t="s">
        <v>893</v>
      </c>
      <c r="B5" s="609"/>
      <c r="C5" s="609"/>
      <c r="D5" s="612"/>
      <c r="E5" s="609"/>
      <c r="F5" s="609"/>
      <c r="G5" s="613"/>
      <c r="H5" s="613"/>
      <c r="I5" s="613"/>
      <c r="J5" s="613"/>
      <c r="K5" s="624"/>
      <c r="L5" s="617"/>
      <c r="M5" s="617"/>
      <c r="N5" s="1392"/>
    </row>
    <row r="6" spans="1:14" s="610" customFormat="1" ht="24">
      <c r="A6" s="609" t="s">
        <v>894</v>
      </c>
      <c r="B6" s="609"/>
      <c r="C6" s="609"/>
      <c r="D6" s="612"/>
      <c r="E6" s="609"/>
      <c r="F6" s="609"/>
      <c r="G6" s="613"/>
      <c r="H6" s="613"/>
      <c r="I6" s="613"/>
      <c r="J6" s="613"/>
      <c r="K6" s="624"/>
      <c r="L6" s="617"/>
      <c r="M6" s="617"/>
      <c r="N6" s="1392"/>
    </row>
    <row r="7" spans="1:14" s="630" customFormat="1" ht="24">
      <c r="A7" s="625" t="s">
        <v>186</v>
      </c>
      <c r="B7" s="625"/>
      <c r="C7" s="626"/>
      <c r="D7" s="626"/>
      <c r="E7" s="627"/>
      <c r="F7" s="627"/>
      <c r="G7" s="628"/>
      <c r="H7" s="628"/>
      <c r="I7" s="628"/>
      <c r="J7" s="628"/>
      <c r="K7" s="629"/>
      <c r="L7" s="629"/>
      <c r="M7" s="629"/>
      <c r="N7" s="1392"/>
    </row>
    <row r="8" spans="1:14" s="630" customFormat="1" ht="24">
      <c r="A8" s="625" t="s">
        <v>895</v>
      </c>
      <c r="B8" s="625"/>
      <c r="C8" s="626"/>
      <c r="D8" s="626"/>
      <c r="E8" s="627"/>
      <c r="F8" s="627"/>
      <c r="G8" s="628"/>
      <c r="H8" s="628"/>
      <c r="I8" s="628"/>
      <c r="J8" s="628"/>
      <c r="K8" s="629"/>
      <c r="L8" s="629"/>
      <c r="M8" s="629"/>
      <c r="N8" s="1392"/>
    </row>
    <row r="9" spans="1:14" s="610" customFormat="1" ht="24">
      <c r="A9" s="1357" t="s">
        <v>176</v>
      </c>
      <c r="B9" s="1357" t="s">
        <v>177</v>
      </c>
      <c r="C9" s="1357" t="s">
        <v>178</v>
      </c>
      <c r="D9" s="631" t="s">
        <v>179</v>
      </c>
      <c r="E9" s="1359" t="s">
        <v>180</v>
      </c>
      <c r="F9" s="1360"/>
      <c r="G9" s="1360"/>
      <c r="H9" s="1360"/>
      <c r="I9" s="1361"/>
      <c r="J9" s="1362" t="s">
        <v>847</v>
      </c>
      <c r="K9" s="1357" t="s">
        <v>181</v>
      </c>
      <c r="L9" s="631" t="s">
        <v>182</v>
      </c>
      <c r="M9" s="611"/>
      <c r="N9" s="1392"/>
    </row>
    <row r="10" spans="1:14" s="610" customFormat="1" ht="24">
      <c r="A10" s="1358"/>
      <c r="B10" s="1358"/>
      <c r="C10" s="1358"/>
      <c r="D10" s="632" t="s">
        <v>183</v>
      </c>
      <c r="E10" s="633" t="s">
        <v>890</v>
      </c>
      <c r="F10" s="634" t="s">
        <v>838</v>
      </c>
      <c r="G10" s="634" t="s">
        <v>891</v>
      </c>
      <c r="H10" s="634" t="s">
        <v>889</v>
      </c>
      <c r="I10" s="634" t="s">
        <v>919</v>
      </c>
      <c r="J10" s="1363"/>
      <c r="K10" s="1358"/>
      <c r="L10" s="632" t="s">
        <v>184</v>
      </c>
      <c r="M10" s="611"/>
      <c r="N10" s="1392"/>
    </row>
    <row r="11" spans="1:14" s="643" customFormat="1" ht="72.75" customHeight="1">
      <c r="A11" s="531" t="s">
        <v>456</v>
      </c>
      <c r="B11" s="636" t="s">
        <v>75</v>
      </c>
      <c r="C11" s="637" t="s">
        <v>457</v>
      </c>
      <c r="D11" s="638" t="s">
        <v>491</v>
      </c>
      <c r="E11" s="639" t="s">
        <v>1162</v>
      </c>
      <c r="F11" s="639">
        <v>300000</v>
      </c>
      <c r="G11" s="639" t="s">
        <v>1162</v>
      </c>
      <c r="H11" s="639" t="s">
        <v>1162</v>
      </c>
      <c r="I11" s="639" t="s">
        <v>1162</v>
      </c>
      <c r="J11" s="640" t="s">
        <v>1006</v>
      </c>
      <c r="K11" s="638" t="s">
        <v>458</v>
      </c>
      <c r="L11" s="641" t="s">
        <v>43</v>
      </c>
      <c r="M11" s="642" t="s">
        <v>325</v>
      </c>
      <c r="N11" s="1392"/>
    </row>
    <row r="12" spans="1:14" s="643" customFormat="1" ht="131.25" customHeight="1">
      <c r="A12" s="1290" t="s">
        <v>413</v>
      </c>
      <c r="B12" s="636" t="s">
        <v>75</v>
      </c>
      <c r="C12" s="1291" t="s">
        <v>457</v>
      </c>
      <c r="D12" s="638" t="s">
        <v>1793</v>
      </c>
      <c r="E12" s="1292" t="s">
        <v>1162</v>
      </c>
      <c r="F12" s="1292" t="s">
        <v>1162</v>
      </c>
      <c r="G12" s="1292" t="s">
        <v>1162</v>
      </c>
      <c r="H12" s="1292" t="s">
        <v>1162</v>
      </c>
      <c r="I12" s="1293">
        <v>250000</v>
      </c>
      <c r="J12" s="640" t="s">
        <v>1795</v>
      </c>
      <c r="K12" s="1294" t="s">
        <v>1794</v>
      </c>
      <c r="L12" s="641" t="s">
        <v>43</v>
      </c>
      <c r="M12" s="644"/>
      <c r="N12" s="1392"/>
    </row>
    <row r="13" spans="1:14" s="643" customFormat="1" ht="194.25" customHeight="1">
      <c r="A13" s="531" t="s">
        <v>414</v>
      </c>
      <c r="B13" s="636" t="s">
        <v>1159</v>
      </c>
      <c r="C13" s="637" t="s">
        <v>1160</v>
      </c>
      <c r="D13" s="645" t="s">
        <v>1161</v>
      </c>
      <c r="E13" s="646">
        <v>271000</v>
      </c>
      <c r="F13" s="639" t="s">
        <v>1162</v>
      </c>
      <c r="G13" s="639" t="s">
        <v>1162</v>
      </c>
      <c r="H13" s="639" t="s">
        <v>1162</v>
      </c>
      <c r="I13" s="639" t="s">
        <v>1162</v>
      </c>
      <c r="J13" s="640" t="s">
        <v>1006</v>
      </c>
      <c r="K13" s="645" t="s">
        <v>1163</v>
      </c>
      <c r="L13" s="635" t="s">
        <v>43</v>
      </c>
      <c r="M13" s="644"/>
      <c r="N13" s="615"/>
    </row>
    <row r="14" spans="1:14" s="630" customFormat="1" ht="24">
      <c r="A14" s="625" t="s">
        <v>186</v>
      </c>
      <c r="B14" s="625"/>
      <c r="C14" s="626"/>
      <c r="D14" s="626"/>
      <c r="E14" s="627"/>
      <c r="F14" s="627"/>
      <c r="G14" s="628"/>
      <c r="H14" s="628"/>
      <c r="I14" s="628"/>
      <c r="J14" s="628"/>
      <c r="K14" s="629"/>
      <c r="L14" s="146" t="s">
        <v>351</v>
      </c>
      <c r="M14" s="629"/>
      <c r="N14" s="615"/>
    </row>
    <row r="15" spans="1:14" s="630" customFormat="1" ht="24">
      <c r="A15" s="625" t="s">
        <v>895</v>
      </c>
      <c r="B15" s="625"/>
      <c r="C15" s="626"/>
      <c r="D15" s="626"/>
      <c r="E15" s="627"/>
      <c r="F15" s="627"/>
      <c r="G15" s="628"/>
      <c r="H15" s="628"/>
      <c r="I15" s="628"/>
      <c r="J15" s="628"/>
      <c r="K15" s="629"/>
      <c r="L15" s="147" t="s">
        <v>1382</v>
      </c>
      <c r="M15" s="629"/>
      <c r="N15" s="615"/>
    </row>
    <row r="16" spans="1:14" s="610" customFormat="1" ht="24">
      <c r="A16" s="1357" t="s">
        <v>176</v>
      </c>
      <c r="B16" s="1357" t="s">
        <v>177</v>
      </c>
      <c r="C16" s="1357" t="s">
        <v>178</v>
      </c>
      <c r="D16" s="631" t="s">
        <v>179</v>
      </c>
      <c r="E16" s="1359" t="s">
        <v>180</v>
      </c>
      <c r="F16" s="1360"/>
      <c r="G16" s="1360"/>
      <c r="H16" s="1360"/>
      <c r="I16" s="1361"/>
      <c r="J16" s="1362" t="s">
        <v>847</v>
      </c>
      <c r="K16" s="1357" t="s">
        <v>181</v>
      </c>
      <c r="L16" s="631" t="s">
        <v>182</v>
      </c>
      <c r="M16" s="611"/>
      <c r="N16" s="615"/>
    </row>
    <row r="17" spans="1:14" s="610" customFormat="1" ht="24">
      <c r="A17" s="1358"/>
      <c r="B17" s="1358"/>
      <c r="C17" s="1358"/>
      <c r="D17" s="632" t="s">
        <v>183</v>
      </c>
      <c r="E17" s="633" t="s">
        <v>890</v>
      </c>
      <c r="F17" s="634" t="s">
        <v>838</v>
      </c>
      <c r="G17" s="634" t="s">
        <v>891</v>
      </c>
      <c r="H17" s="634" t="s">
        <v>889</v>
      </c>
      <c r="I17" s="634" t="s">
        <v>919</v>
      </c>
      <c r="J17" s="1363"/>
      <c r="K17" s="1358"/>
      <c r="L17" s="632" t="s">
        <v>184</v>
      </c>
      <c r="M17" s="611"/>
      <c r="N17" s="615"/>
    </row>
    <row r="18" spans="1:14" s="630" customFormat="1" ht="66" customHeight="1">
      <c r="A18" s="208" t="s">
        <v>415</v>
      </c>
      <c r="B18" s="647" t="s">
        <v>1288</v>
      </c>
      <c r="C18" s="648" t="s">
        <v>1289</v>
      </c>
      <c r="D18" s="649" t="s">
        <v>1290</v>
      </c>
      <c r="E18" s="650" t="s">
        <v>1162</v>
      </c>
      <c r="F18" s="650" t="s">
        <v>1162</v>
      </c>
      <c r="G18" s="650">
        <v>200000</v>
      </c>
      <c r="H18" s="650" t="s">
        <v>1162</v>
      </c>
      <c r="I18" s="650" t="s">
        <v>1162</v>
      </c>
      <c r="J18" s="651" t="s">
        <v>1291</v>
      </c>
      <c r="K18" s="652" t="s">
        <v>1292</v>
      </c>
      <c r="L18" s="653" t="s">
        <v>43</v>
      </c>
      <c r="M18" s="654"/>
      <c r="N18" s="615"/>
    </row>
    <row r="19" spans="1:14" s="630" customFormat="1" ht="73.5" customHeight="1">
      <c r="A19" s="1159" t="s">
        <v>416</v>
      </c>
      <c r="B19" s="647" t="s">
        <v>1298</v>
      </c>
      <c r="C19" s="648" t="s">
        <v>1299</v>
      </c>
      <c r="D19" s="649" t="s">
        <v>1300</v>
      </c>
      <c r="E19" s="650" t="s">
        <v>1162</v>
      </c>
      <c r="F19" s="650" t="s">
        <v>1162</v>
      </c>
      <c r="G19" s="1152" t="s">
        <v>1162</v>
      </c>
      <c r="H19" s="1152" t="s">
        <v>1162</v>
      </c>
      <c r="I19" s="1152">
        <v>300000</v>
      </c>
      <c r="J19" s="651" t="s">
        <v>1006</v>
      </c>
      <c r="K19" s="652" t="s">
        <v>458</v>
      </c>
      <c r="L19" s="653" t="s">
        <v>43</v>
      </c>
      <c r="M19" s="654"/>
      <c r="N19" s="615"/>
    </row>
    <row r="20" spans="1:14" s="630" customFormat="1" ht="73.5" customHeight="1">
      <c r="A20" s="1159" t="s">
        <v>417</v>
      </c>
      <c r="B20" s="647" t="s">
        <v>1301</v>
      </c>
      <c r="C20" s="648" t="s">
        <v>1302</v>
      </c>
      <c r="D20" s="649" t="s">
        <v>1303</v>
      </c>
      <c r="E20" s="655"/>
      <c r="F20" s="650"/>
      <c r="G20" s="650">
        <v>500000</v>
      </c>
      <c r="H20" s="650"/>
      <c r="I20" s="650"/>
      <c r="J20" s="651" t="s">
        <v>1006</v>
      </c>
      <c r="K20" s="652" t="s">
        <v>458</v>
      </c>
      <c r="L20" s="653" t="s">
        <v>43</v>
      </c>
      <c r="M20" s="654"/>
      <c r="N20" s="615"/>
    </row>
    <row r="21" spans="1:14" s="630" customFormat="1" ht="73.5" customHeight="1">
      <c r="A21" s="1159" t="s">
        <v>488</v>
      </c>
      <c r="B21" s="647" t="s">
        <v>1295</v>
      </c>
      <c r="C21" s="648" t="s">
        <v>1296</v>
      </c>
      <c r="D21" s="649" t="s">
        <v>1297</v>
      </c>
      <c r="E21" s="650" t="s">
        <v>1162</v>
      </c>
      <c r="F21" s="650" t="s">
        <v>1162</v>
      </c>
      <c r="G21" s="1152" t="s">
        <v>1162</v>
      </c>
      <c r="H21" s="650" t="s">
        <v>1162</v>
      </c>
      <c r="I21" s="1152">
        <v>200000</v>
      </c>
      <c r="J21" s="651" t="s">
        <v>1006</v>
      </c>
      <c r="K21" s="656" t="s">
        <v>458</v>
      </c>
      <c r="L21" s="653" t="s">
        <v>43</v>
      </c>
      <c r="M21" s="654"/>
      <c r="N21" s="615"/>
    </row>
    <row r="22" spans="1:14" s="630" customFormat="1" ht="120">
      <c r="A22" s="1257" t="s">
        <v>39</v>
      </c>
      <c r="B22" s="657" t="s">
        <v>492</v>
      </c>
      <c r="C22" s="658" t="s">
        <v>457</v>
      </c>
      <c r="D22" s="656" t="s">
        <v>463</v>
      </c>
      <c r="E22" s="650" t="s">
        <v>1162</v>
      </c>
      <c r="F22" s="650" t="s">
        <v>1162</v>
      </c>
      <c r="G22" s="650" t="s">
        <v>1162</v>
      </c>
      <c r="H22" s="650" t="s">
        <v>1162</v>
      </c>
      <c r="I22" s="651">
        <v>240000</v>
      </c>
      <c r="J22" s="651" t="s">
        <v>848</v>
      </c>
      <c r="K22" s="652" t="s">
        <v>458</v>
      </c>
      <c r="L22" s="653" t="s">
        <v>43</v>
      </c>
      <c r="M22" s="654"/>
      <c r="N22" s="659"/>
    </row>
    <row r="23" spans="1:14" s="111" customFormat="1" ht="195.75">
      <c r="A23" s="1257" t="s">
        <v>218</v>
      </c>
      <c r="B23" s="1191" t="s">
        <v>1797</v>
      </c>
      <c r="C23" s="1272" t="s">
        <v>457</v>
      </c>
      <c r="D23" s="528" t="s">
        <v>1796</v>
      </c>
      <c r="E23" s="470">
        <v>1303000</v>
      </c>
      <c r="F23" s="523" t="s">
        <v>1162</v>
      </c>
      <c r="G23" s="523" t="s">
        <v>1162</v>
      </c>
      <c r="H23" s="523" t="s">
        <v>1162</v>
      </c>
      <c r="I23" s="523" t="s">
        <v>1162</v>
      </c>
      <c r="J23" s="294" t="s">
        <v>1795</v>
      </c>
      <c r="K23" s="422" t="s">
        <v>1794</v>
      </c>
      <c r="L23" s="998" t="s">
        <v>43</v>
      </c>
      <c r="M23" s="1295"/>
      <c r="N23" s="1296"/>
    </row>
    <row r="24" spans="1:14" s="630" customFormat="1" ht="24">
      <c r="A24" s="1284"/>
      <c r="B24" s="1285"/>
      <c r="C24" s="1286"/>
      <c r="D24" s="1287"/>
      <c r="E24" s="1288"/>
      <c r="F24" s="1289"/>
      <c r="G24" s="1289"/>
      <c r="H24" s="1289"/>
      <c r="I24" s="1289"/>
      <c r="J24" s="435"/>
      <c r="K24" s="434"/>
      <c r="L24" s="719"/>
      <c r="M24" s="654"/>
      <c r="N24" s="659"/>
    </row>
    <row r="25" spans="1:14" s="630" customFormat="1" ht="24">
      <c r="A25" s="1284"/>
      <c r="B25" s="1285"/>
      <c r="C25" s="1286"/>
      <c r="D25" s="1287"/>
      <c r="E25" s="1288"/>
      <c r="F25" s="1289"/>
      <c r="G25" s="1289"/>
      <c r="H25" s="1289"/>
      <c r="I25" s="1289"/>
      <c r="J25" s="435"/>
      <c r="K25" s="434"/>
      <c r="L25" s="719"/>
      <c r="M25" s="654"/>
      <c r="N25" s="659"/>
    </row>
    <row r="26" spans="1:14" s="630" customFormat="1" ht="24">
      <c r="A26" s="625" t="s">
        <v>186</v>
      </c>
      <c r="B26" s="625"/>
      <c r="C26" s="626"/>
      <c r="D26" s="626"/>
      <c r="E26" s="627"/>
      <c r="F26" s="627"/>
      <c r="G26" s="628"/>
      <c r="H26" s="628"/>
      <c r="I26" s="628"/>
      <c r="J26" s="628"/>
      <c r="K26" s="629"/>
      <c r="L26" s="146" t="s">
        <v>352</v>
      </c>
      <c r="M26" s="629"/>
      <c r="N26" s="661"/>
    </row>
    <row r="27" spans="1:14" s="630" customFormat="1" ht="24">
      <c r="A27" s="625" t="s">
        <v>895</v>
      </c>
      <c r="B27" s="625"/>
      <c r="C27" s="626"/>
      <c r="D27" s="626"/>
      <c r="E27" s="627"/>
      <c r="F27" s="627"/>
      <c r="G27" s="628"/>
      <c r="H27" s="628"/>
      <c r="I27" s="628"/>
      <c r="J27" s="628"/>
      <c r="K27" s="629"/>
      <c r="L27" s="147" t="s">
        <v>1382</v>
      </c>
      <c r="M27" s="629"/>
      <c r="N27" s="661"/>
    </row>
    <row r="28" spans="1:14" s="610" customFormat="1" ht="24">
      <c r="A28" s="1357" t="s">
        <v>176</v>
      </c>
      <c r="B28" s="1357" t="s">
        <v>177</v>
      </c>
      <c r="C28" s="1357" t="s">
        <v>178</v>
      </c>
      <c r="D28" s="631" t="s">
        <v>179</v>
      </c>
      <c r="E28" s="1359" t="s">
        <v>180</v>
      </c>
      <c r="F28" s="1360"/>
      <c r="G28" s="1360"/>
      <c r="H28" s="1360"/>
      <c r="I28" s="1361"/>
      <c r="J28" s="1362" t="s">
        <v>847</v>
      </c>
      <c r="K28" s="1357" t="s">
        <v>181</v>
      </c>
      <c r="L28" s="631" t="s">
        <v>182</v>
      </c>
      <c r="M28" s="611"/>
      <c r="N28" s="661"/>
    </row>
    <row r="29" spans="1:14" s="610" customFormat="1" ht="24">
      <c r="A29" s="1358"/>
      <c r="B29" s="1358"/>
      <c r="C29" s="1358"/>
      <c r="D29" s="632" t="s">
        <v>183</v>
      </c>
      <c r="E29" s="633" t="s">
        <v>890</v>
      </c>
      <c r="F29" s="634" t="s">
        <v>838</v>
      </c>
      <c r="G29" s="634" t="s">
        <v>891</v>
      </c>
      <c r="H29" s="634" t="s">
        <v>889</v>
      </c>
      <c r="I29" s="634" t="s">
        <v>919</v>
      </c>
      <c r="J29" s="1363"/>
      <c r="K29" s="1358"/>
      <c r="L29" s="632" t="s">
        <v>184</v>
      </c>
      <c r="M29" s="611"/>
      <c r="N29" s="661"/>
    </row>
    <row r="30" spans="1:14" s="111" customFormat="1" ht="87">
      <c r="A30" s="531" t="s">
        <v>335</v>
      </c>
      <c r="B30" s="291" t="s">
        <v>409</v>
      </c>
      <c r="C30" s="446" t="s">
        <v>457</v>
      </c>
      <c r="D30" s="293" t="s">
        <v>1798</v>
      </c>
      <c r="E30" s="523" t="s">
        <v>1162</v>
      </c>
      <c r="F30" s="523" t="s">
        <v>1162</v>
      </c>
      <c r="G30" s="523" t="s">
        <v>1162</v>
      </c>
      <c r="H30" s="294">
        <v>772000</v>
      </c>
      <c r="I30" s="523" t="s">
        <v>1162</v>
      </c>
      <c r="J30" s="294" t="s">
        <v>1795</v>
      </c>
      <c r="K30" s="448" t="s">
        <v>458</v>
      </c>
      <c r="L30" s="296" t="s">
        <v>43</v>
      </c>
      <c r="M30" s="1297" t="s">
        <v>7</v>
      </c>
      <c r="N30" s="1296"/>
    </row>
    <row r="31" spans="1:14" s="630" customFormat="1" ht="87">
      <c r="A31" s="531" t="s">
        <v>498</v>
      </c>
      <c r="B31" s="647" t="s">
        <v>464</v>
      </c>
      <c r="C31" s="648" t="s">
        <v>457</v>
      </c>
      <c r="D31" s="663" t="s">
        <v>605</v>
      </c>
      <c r="E31" s="650" t="s">
        <v>1162</v>
      </c>
      <c r="F31" s="650" t="s">
        <v>1162</v>
      </c>
      <c r="G31" s="650" t="s">
        <v>1162</v>
      </c>
      <c r="H31" s="650" t="s">
        <v>1162</v>
      </c>
      <c r="I31" s="664">
        <v>150000</v>
      </c>
      <c r="J31" s="664" t="s">
        <v>848</v>
      </c>
      <c r="K31" s="663" t="s">
        <v>458</v>
      </c>
      <c r="L31" s="662" t="s">
        <v>43</v>
      </c>
      <c r="M31" s="654"/>
      <c r="N31" s="659"/>
    </row>
    <row r="32" spans="1:14" s="1166" customFormat="1" ht="409.5">
      <c r="A32" s="1265" t="s">
        <v>336</v>
      </c>
      <c r="B32" s="647" t="s">
        <v>1164</v>
      </c>
      <c r="C32" s="648" t="s">
        <v>1160</v>
      </c>
      <c r="D32" s="528" t="s">
        <v>1165</v>
      </c>
      <c r="E32" s="655">
        <v>48000</v>
      </c>
      <c r="F32" s="1152" t="s">
        <v>1162</v>
      </c>
      <c r="G32" s="1152" t="s">
        <v>1162</v>
      </c>
      <c r="H32" s="1152" t="s">
        <v>1162</v>
      </c>
      <c r="I32" s="1152" t="s">
        <v>1162</v>
      </c>
      <c r="J32" s="664" t="s">
        <v>1006</v>
      </c>
      <c r="K32" s="649" t="s">
        <v>1163</v>
      </c>
      <c r="L32" s="666" t="s">
        <v>43</v>
      </c>
      <c r="M32" s="1266"/>
      <c r="N32" s="1267"/>
    </row>
    <row r="33" spans="1:14" s="630" customFormat="1" ht="24">
      <c r="A33" s="625" t="s">
        <v>186</v>
      </c>
      <c r="B33" s="625"/>
      <c r="C33" s="626"/>
      <c r="D33" s="626"/>
      <c r="E33" s="627"/>
      <c r="F33" s="627"/>
      <c r="G33" s="628"/>
      <c r="H33" s="628"/>
      <c r="I33" s="628"/>
      <c r="J33" s="628"/>
      <c r="K33" s="629"/>
      <c r="L33" s="146" t="s">
        <v>353</v>
      </c>
      <c r="M33" s="629"/>
      <c r="N33" s="661"/>
    </row>
    <row r="34" spans="1:14" s="630" customFormat="1" ht="24">
      <c r="A34" s="625" t="s">
        <v>895</v>
      </c>
      <c r="B34" s="625"/>
      <c r="C34" s="626"/>
      <c r="D34" s="626"/>
      <c r="E34" s="627"/>
      <c r="F34" s="627"/>
      <c r="G34" s="628"/>
      <c r="H34" s="628"/>
      <c r="I34" s="628"/>
      <c r="J34" s="628"/>
      <c r="K34" s="629"/>
      <c r="L34" s="147" t="s">
        <v>1382</v>
      </c>
      <c r="M34" s="629"/>
      <c r="N34" s="661"/>
    </row>
    <row r="35" spans="1:14" s="610" customFormat="1" ht="24">
      <c r="A35" s="1357" t="s">
        <v>176</v>
      </c>
      <c r="B35" s="1357" t="s">
        <v>177</v>
      </c>
      <c r="C35" s="1357" t="s">
        <v>178</v>
      </c>
      <c r="D35" s="631" t="s">
        <v>179</v>
      </c>
      <c r="E35" s="1359" t="s">
        <v>180</v>
      </c>
      <c r="F35" s="1360"/>
      <c r="G35" s="1360"/>
      <c r="H35" s="1360"/>
      <c r="I35" s="1361"/>
      <c r="J35" s="1362" t="s">
        <v>847</v>
      </c>
      <c r="K35" s="1357" t="s">
        <v>181</v>
      </c>
      <c r="L35" s="631" t="s">
        <v>182</v>
      </c>
      <c r="M35" s="611"/>
      <c r="N35" s="661"/>
    </row>
    <row r="36" spans="1:14" s="610" customFormat="1" ht="24">
      <c r="A36" s="1358"/>
      <c r="B36" s="1358"/>
      <c r="C36" s="1358"/>
      <c r="D36" s="632" t="s">
        <v>183</v>
      </c>
      <c r="E36" s="633" t="s">
        <v>890</v>
      </c>
      <c r="F36" s="634" t="s">
        <v>838</v>
      </c>
      <c r="G36" s="634" t="s">
        <v>891</v>
      </c>
      <c r="H36" s="634" t="s">
        <v>889</v>
      </c>
      <c r="I36" s="634" t="s">
        <v>919</v>
      </c>
      <c r="J36" s="1363"/>
      <c r="K36" s="1358"/>
      <c r="L36" s="632" t="s">
        <v>184</v>
      </c>
      <c r="M36" s="611"/>
      <c r="N36" s="661"/>
    </row>
    <row r="37" spans="1:14" s="671" customFormat="1" ht="187.5" customHeight="1">
      <c r="A37" s="668" t="s">
        <v>6</v>
      </c>
      <c r="B37" s="636" t="s">
        <v>1166</v>
      </c>
      <c r="C37" s="637" t="s">
        <v>1160</v>
      </c>
      <c r="D37" s="645" t="s">
        <v>1167</v>
      </c>
      <c r="E37" s="646">
        <v>336000</v>
      </c>
      <c r="F37" s="639" t="s">
        <v>1162</v>
      </c>
      <c r="G37" s="639" t="s">
        <v>1162</v>
      </c>
      <c r="H37" s="639" t="s">
        <v>1162</v>
      </c>
      <c r="I37" s="639" t="s">
        <v>1162</v>
      </c>
      <c r="J37" s="640" t="s">
        <v>1006</v>
      </c>
      <c r="K37" s="667" t="s">
        <v>1163</v>
      </c>
      <c r="L37" s="668"/>
      <c r="M37" s="669"/>
      <c r="N37" s="670"/>
    </row>
    <row r="38" spans="1:14" s="111" customFormat="1" ht="87">
      <c r="A38" s="531" t="s">
        <v>499</v>
      </c>
      <c r="B38" s="291" t="s">
        <v>464</v>
      </c>
      <c r="C38" s="446" t="s">
        <v>457</v>
      </c>
      <c r="D38" s="293" t="s">
        <v>1799</v>
      </c>
      <c r="E38" s="523" t="s">
        <v>1162</v>
      </c>
      <c r="F38" s="523" t="s">
        <v>1162</v>
      </c>
      <c r="G38" s="523" t="s">
        <v>1162</v>
      </c>
      <c r="H38" s="295">
        <v>720000</v>
      </c>
      <c r="I38" s="523" t="s">
        <v>1162</v>
      </c>
      <c r="J38" s="294" t="s">
        <v>1795</v>
      </c>
      <c r="K38" s="448" t="s">
        <v>458</v>
      </c>
      <c r="L38" s="296" t="s">
        <v>43</v>
      </c>
      <c r="M38" s="1295"/>
      <c r="N38" s="1296"/>
    </row>
    <row r="39" spans="1:14" s="643" customFormat="1" ht="304.5">
      <c r="A39" s="531" t="s">
        <v>269</v>
      </c>
      <c r="B39" s="636" t="s">
        <v>1168</v>
      </c>
      <c r="C39" s="667" t="s">
        <v>1169</v>
      </c>
      <c r="D39" s="645" t="s">
        <v>1170</v>
      </c>
      <c r="E39" s="646">
        <v>84000</v>
      </c>
      <c r="F39" s="639" t="s">
        <v>1162</v>
      </c>
      <c r="G39" s="639" t="s">
        <v>1162</v>
      </c>
      <c r="H39" s="639" t="s">
        <v>1162</v>
      </c>
      <c r="I39" s="639" t="s">
        <v>1162</v>
      </c>
      <c r="J39" s="640" t="s">
        <v>1006</v>
      </c>
      <c r="K39" s="673" t="s">
        <v>1171</v>
      </c>
      <c r="L39" s="635" t="s">
        <v>43</v>
      </c>
      <c r="M39" s="644"/>
      <c r="N39" s="670"/>
    </row>
    <row r="40" spans="1:14" s="643" customFormat="1" ht="108.75">
      <c r="A40" s="531" t="s">
        <v>270</v>
      </c>
      <c r="B40" s="636" t="s">
        <v>464</v>
      </c>
      <c r="C40" s="637" t="s">
        <v>457</v>
      </c>
      <c r="D40" s="638" t="s">
        <v>606</v>
      </c>
      <c r="E40" s="672"/>
      <c r="F40" s="672"/>
      <c r="G40" s="672"/>
      <c r="H40" s="672"/>
      <c r="I40" s="672">
        <v>100000</v>
      </c>
      <c r="J40" s="640" t="s">
        <v>1006</v>
      </c>
      <c r="K40" s="638" t="s">
        <v>458</v>
      </c>
      <c r="L40" s="635" t="s">
        <v>43</v>
      </c>
      <c r="M40" s="644"/>
      <c r="N40" s="670"/>
    </row>
    <row r="41" spans="1:14" s="643" customFormat="1" ht="21.75">
      <c r="A41" s="892"/>
      <c r="B41" s="1000"/>
      <c r="C41" s="1001"/>
      <c r="D41" s="1002"/>
      <c r="E41" s="1003"/>
      <c r="F41" s="1003"/>
      <c r="G41" s="1003"/>
      <c r="H41" s="1003"/>
      <c r="I41" s="1003"/>
      <c r="J41" s="1004"/>
      <c r="K41" s="1002"/>
      <c r="L41" s="1317"/>
      <c r="M41" s="644"/>
      <c r="N41" s="670"/>
    </row>
    <row r="42" spans="1:14" s="643" customFormat="1" ht="21.75">
      <c r="A42" s="892"/>
      <c r="B42" s="1000"/>
      <c r="C42" s="1001"/>
      <c r="D42" s="1002"/>
      <c r="E42" s="1003"/>
      <c r="F42" s="1003"/>
      <c r="G42" s="1003"/>
      <c r="H42" s="1003"/>
      <c r="I42" s="1003"/>
      <c r="J42" s="1004"/>
      <c r="K42" s="1002"/>
      <c r="L42" s="999"/>
      <c r="M42" s="644"/>
      <c r="N42" s="670"/>
    </row>
    <row r="43" spans="1:14" s="643" customFormat="1" ht="21.75">
      <c r="A43" s="999"/>
      <c r="B43" s="1000"/>
      <c r="C43" s="1001"/>
      <c r="D43" s="1002"/>
      <c r="E43" s="1003"/>
      <c r="F43" s="1003"/>
      <c r="G43" s="1003"/>
      <c r="H43" s="1003"/>
      <c r="I43" s="1003"/>
      <c r="J43" s="1004"/>
      <c r="K43" s="1002"/>
      <c r="L43" s="146" t="s">
        <v>354</v>
      </c>
      <c r="M43" s="644"/>
      <c r="N43" s="670"/>
    </row>
    <row r="44" spans="1:14" s="630" customFormat="1" ht="24">
      <c r="A44" s="625" t="s">
        <v>186</v>
      </c>
      <c r="B44" s="625"/>
      <c r="C44" s="626"/>
      <c r="D44" s="626"/>
      <c r="E44" s="627"/>
      <c r="F44" s="627"/>
      <c r="G44" s="628"/>
      <c r="H44" s="628"/>
      <c r="I44" s="628"/>
      <c r="J44" s="628"/>
      <c r="K44" s="629"/>
      <c r="L44" s="147" t="s">
        <v>1382</v>
      </c>
      <c r="M44" s="629"/>
      <c r="N44" s="661"/>
    </row>
    <row r="45" spans="1:14" s="630" customFormat="1" ht="24">
      <c r="A45" s="625" t="s">
        <v>895</v>
      </c>
      <c r="B45" s="625"/>
      <c r="C45" s="626"/>
      <c r="D45" s="626"/>
      <c r="E45" s="627"/>
      <c r="F45" s="627"/>
      <c r="G45" s="628"/>
      <c r="H45" s="628"/>
      <c r="I45" s="628"/>
      <c r="J45" s="628"/>
      <c r="K45" s="629"/>
      <c r="L45" s="1196"/>
      <c r="M45" s="629"/>
      <c r="N45" s="661"/>
    </row>
    <row r="46" spans="1:14" s="610" customFormat="1" ht="24">
      <c r="A46" s="1357" t="s">
        <v>176</v>
      </c>
      <c r="B46" s="1357" t="s">
        <v>177</v>
      </c>
      <c r="C46" s="1357" t="s">
        <v>178</v>
      </c>
      <c r="D46" s="631" t="s">
        <v>179</v>
      </c>
      <c r="E46" s="1359" t="s">
        <v>180</v>
      </c>
      <c r="F46" s="1360"/>
      <c r="G46" s="1360"/>
      <c r="H46" s="1360"/>
      <c r="I46" s="1361"/>
      <c r="J46" s="1362" t="s">
        <v>847</v>
      </c>
      <c r="K46" s="1357" t="s">
        <v>181</v>
      </c>
      <c r="L46" s="631" t="s">
        <v>182</v>
      </c>
      <c r="M46" s="611"/>
      <c r="N46" s="661"/>
    </row>
    <row r="47" spans="1:14" s="610" customFormat="1" ht="24">
      <c r="A47" s="1358"/>
      <c r="B47" s="1358"/>
      <c r="C47" s="1358"/>
      <c r="D47" s="632" t="s">
        <v>183</v>
      </c>
      <c r="E47" s="633" t="s">
        <v>890</v>
      </c>
      <c r="F47" s="634" t="s">
        <v>838</v>
      </c>
      <c r="G47" s="634" t="s">
        <v>891</v>
      </c>
      <c r="H47" s="634" t="s">
        <v>889</v>
      </c>
      <c r="I47" s="634" t="s">
        <v>919</v>
      </c>
      <c r="J47" s="1363"/>
      <c r="K47" s="1358"/>
      <c r="L47" s="632" t="s">
        <v>184</v>
      </c>
      <c r="M47" s="611"/>
      <c r="N47" s="661"/>
    </row>
    <row r="48" spans="1:14" s="187" customFormat="1" ht="348">
      <c r="A48" s="1257" t="s">
        <v>500</v>
      </c>
      <c r="B48" s="291" t="s">
        <v>1172</v>
      </c>
      <c r="C48" s="528" t="s">
        <v>1173</v>
      </c>
      <c r="D48" s="528" t="s">
        <v>1800</v>
      </c>
      <c r="E48" s="470">
        <v>493000</v>
      </c>
      <c r="F48" s="523" t="s">
        <v>1162</v>
      </c>
      <c r="G48" s="523" t="s">
        <v>1162</v>
      </c>
      <c r="H48" s="523" t="s">
        <v>1162</v>
      </c>
      <c r="I48" s="523" t="s">
        <v>1162</v>
      </c>
      <c r="J48" s="294" t="s">
        <v>1795</v>
      </c>
      <c r="K48" s="422" t="s">
        <v>1794</v>
      </c>
      <c r="L48" s="998" t="s">
        <v>43</v>
      </c>
      <c r="M48" s="1298"/>
      <c r="N48" s="1299"/>
    </row>
    <row r="49" spans="1:14" s="625" customFormat="1" ht="120">
      <c r="A49" s="1257" t="s">
        <v>501</v>
      </c>
      <c r="B49" s="657" t="s">
        <v>367</v>
      </c>
      <c r="C49" s="658" t="s">
        <v>457</v>
      </c>
      <c r="D49" s="656" t="s">
        <v>764</v>
      </c>
      <c r="E49" s="639" t="s">
        <v>1162</v>
      </c>
      <c r="F49" s="639" t="s">
        <v>1162</v>
      </c>
      <c r="G49" s="639" t="s">
        <v>1162</v>
      </c>
      <c r="H49" s="639" t="s">
        <v>1162</v>
      </c>
      <c r="I49" s="651">
        <v>150000</v>
      </c>
      <c r="J49" s="651" t="s">
        <v>1006</v>
      </c>
      <c r="K49" s="656" t="s">
        <v>458</v>
      </c>
      <c r="L49" s="653" t="s">
        <v>43</v>
      </c>
      <c r="M49" s="676"/>
      <c r="N49" s="661"/>
    </row>
    <row r="50" spans="1:14" s="625" customFormat="1" ht="192">
      <c r="A50" s="1257" t="s">
        <v>502</v>
      </c>
      <c r="B50" s="657" t="s">
        <v>367</v>
      </c>
      <c r="C50" s="658" t="s">
        <v>457</v>
      </c>
      <c r="D50" s="656" t="s">
        <v>678</v>
      </c>
      <c r="E50" s="639" t="s">
        <v>1162</v>
      </c>
      <c r="F50" s="639" t="s">
        <v>1162</v>
      </c>
      <c r="G50" s="639" t="s">
        <v>1162</v>
      </c>
      <c r="H50" s="674">
        <v>238080</v>
      </c>
      <c r="I50" s="639" t="s">
        <v>1162</v>
      </c>
      <c r="J50" s="651" t="s">
        <v>848</v>
      </c>
      <c r="K50" s="652" t="s">
        <v>458</v>
      </c>
      <c r="L50" s="653" t="s">
        <v>43</v>
      </c>
      <c r="M50" s="677" t="s">
        <v>8</v>
      </c>
      <c r="N50" s="661"/>
    </row>
    <row r="51" spans="1:14" s="625" customFormat="1" ht="120">
      <c r="A51" s="1257" t="s">
        <v>503</v>
      </c>
      <c r="B51" s="657" t="s">
        <v>367</v>
      </c>
      <c r="C51" s="658" t="s">
        <v>457</v>
      </c>
      <c r="D51" s="656" t="s">
        <v>765</v>
      </c>
      <c r="E51" s="639" t="s">
        <v>1162</v>
      </c>
      <c r="F51" s="639" t="s">
        <v>1162</v>
      </c>
      <c r="G51" s="639" t="s">
        <v>1162</v>
      </c>
      <c r="H51" s="639" t="s">
        <v>1162</v>
      </c>
      <c r="I51" s="651">
        <v>473600</v>
      </c>
      <c r="J51" s="651" t="s">
        <v>848</v>
      </c>
      <c r="K51" s="652" t="s">
        <v>458</v>
      </c>
      <c r="L51" s="653" t="s">
        <v>43</v>
      </c>
      <c r="M51" s="676"/>
      <c r="N51" s="661"/>
    </row>
    <row r="52" spans="1:14" s="625" customFormat="1" ht="24">
      <c r="A52" s="678"/>
      <c r="B52" s="679"/>
      <c r="C52" s="680"/>
      <c r="D52" s="681"/>
      <c r="E52" s="682"/>
      <c r="F52" s="682"/>
      <c r="G52" s="682"/>
      <c r="H52" s="682"/>
      <c r="I52" s="682"/>
      <c r="J52" s="682"/>
      <c r="K52" s="681"/>
      <c r="L52" s="678"/>
      <c r="M52" s="676"/>
      <c r="N52" s="661"/>
    </row>
    <row r="53" spans="1:14" s="625" customFormat="1" ht="24">
      <c r="A53" s="678"/>
      <c r="B53" s="679"/>
      <c r="C53" s="680"/>
      <c r="D53" s="681"/>
      <c r="E53" s="682"/>
      <c r="F53" s="682"/>
      <c r="G53" s="682"/>
      <c r="H53" s="682"/>
      <c r="I53" s="682"/>
      <c r="J53" s="682"/>
      <c r="K53" s="681"/>
      <c r="L53" s="678"/>
      <c r="M53" s="676"/>
      <c r="N53" s="661"/>
    </row>
    <row r="54" spans="1:14" s="609" customFormat="1" ht="24">
      <c r="A54" s="625" t="s">
        <v>186</v>
      </c>
      <c r="B54" s="625"/>
      <c r="C54" s="626"/>
      <c r="D54" s="626"/>
      <c r="E54" s="627"/>
      <c r="F54" s="627"/>
      <c r="G54" s="683"/>
      <c r="H54" s="683"/>
      <c r="I54" s="683"/>
      <c r="J54" s="683"/>
      <c r="K54" s="626"/>
      <c r="L54" s="146" t="s">
        <v>128</v>
      </c>
      <c r="M54" s="678"/>
      <c r="N54" s="1388"/>
    </row>
    <row r="55" spans="1:14" s="609" customFormat="1" ht="24">
      <c r="A55" s="625" t="s">
        <v>895</v>
      </c>
      <c r="B55" s="625"/>
      <c r="C55" s="626"/>
      <c r="D55" s="626"/>
      <c r="E55" s="627"/>
      <c r="F55" s="627"/>
      <c r="G55" s="683"/>
      <c r="H55" s="683"/>
      <c r="I55" s="683"/>
      <c r="J55" s="683"/>
      <c r="K55" s="626"/>
      <c r="L55" s="147" t="s">
        <v>1382</v>
      </c>
      <c r="M55" s="678"/>
      <c r="N55" s="1388"/>
    </row>
    <row r="56" spans="1:14" s="609" customFormat="1" ht="24">
      <c r="A56" s="1357" t="s">
        <v>176</v>
      </c>
      <c r="B56" s="1357" t="s">
        <v>177</v>
      </c>
      <c r="C56" s="1357" t="s">
        <v>178</v>
      </c>
      <c r="D56" s="631" t="s">
        <v>179</v>
      </c>
      <c r="E56" s="1359" t="s">
        <v>180</v>
      </c>
      <c r="F56" s="1360"/>
      <c r="G56" s="1360"/>
      <c r="H56" s="1360"/>
      <c r="I56" s="1361"/>
      <c r="J56" s="1362" t="s">
        <v>847</v>
      </c>
      <c r="K56" s="1357" t="s">
        <v>181</v>
      </c>
      <c r="L56" s="631" t="s">
        <v>182</v>
      </c>
      <c r="M56" s="678"/>
      <c r="N56" s="1388"/>
    </row>
    <row r="57" spans="1:14" s="609" customFormat="1" ht="24">
      <c r="A57" s="1358"/>
      <c r="B57" s="1358"/>
      <c r="C57" s="1358"/>
      <c r="D57" s="632" t="s">
        <v>183</v>
      </c>
      <c r="E57" s="633" t="s">
        <v>890</v>
      </c>
      <c r="F57" s="634" t="s">
        <v>838</v>
      </c>
      <c r="G57" s="634" t="s">
        <v>891</v>
      </c>
      <c r="H57" s="634" t="s">
        <v>889</v>
      </c>
      <c r="I57" s="634" t="s">
        <v>919</v>
      </c>
      <c r="J57" s="1363"/>
      <c r="K57" s="1358"/>
      <c r="L57" s="632" t="s">
        <v>184</v>
      </c>
      <c r="M57" s="626"/>
      <c r="N57" s="1388"/>
    </row>
    <row r="58" spans="1:14" s="1308" customFormat="1" ht="168.75" customHeight="1">
      <c r="A58" s="1300" t="s">
        <v>504</v>
      </c>
      <c r="B58" s="1301" t="s">
        <v>1802</v>
      </c>
      <c r="C58" s="667" t="s">
        <v>1173</v>
      </c>
      <c r="D58" s="1302" t="s">
        <v>1803</v>
      </c>
      <c r="E58" s="1303">
        <v>426000</v>
      </c>
      <c r="F58" s="1304" t="s">
        <v>1162</v>
      </c>
      <c r="G58" s="1304" t="s">
        <v>1162</v>
      </c>
      <c r="H58" s="1304" t="s">
        <v>1162</v>
      </c>
      <c r="I58" s="1304" t="s">
        <v>1162</v>
      </c>
      <c r="J58" s="640" t="s">
        <v>1795</v>
      </c>
      <c r="K58" s="1294" t="s">
        <v>1794</v>
      </c>
      <c r="L58" s="1305" t="s">
        <v>43</v>
      </c>
      <c r="M58" s="1306"/>
      <c r="N58" s="1307"/>
    </row>
    <row r="59" spans="1:14" s="609" customFormat="1" ht="107.25" customHeight="1">
      <c r="A59" s="1005" t="s">
        <v>505</v>
      </c>
      <c r="B59" s="685" t="s">
        <v>1329</v>
      </c>
      <c r="C59" s="658" t="s">
        <v>457</v>
      </c>
      <c r="D59" s="687" t="s">
        <v>1330</v>
      </c>
      <c r="E59" s="688" t="s">
        <v>1162</v>
      </c>
      <c r="F59" s="688" t="s">
        <v>1162</v>
      </c>
      <c r="G59" s="962" t="s">
        <v>1162</v>
      </c>
      <c r="H59" s="688" t="s">
        <v>1162</v>
      </c>
      <c r="I59" s="962">
        <v>6000000</v>
      </c>
      <c r="J59" s="651" t="s">
        <v>1006</v>
      </c>
      <c r="K59" s="1162" t="s">
        <v>1649</v>
      </c>
      <c r="L59" s="653" t="s">
        <v>43</v>
      </c>
      <c r="M59" s="626"/>
      <c r="N59" s="684"/>
    </row>
    <row r="60" spans="1:14" s="609" customFormat="1" ht="168.75" customHeight="1">
      <c r="A60" s="1005" t="s">
        <v>506</v>
      </c>
      <c r="B60" s="689" t="s">
        <v>1174</v>
      </c>
      <c r="C60" s="686" t="s">
        <v>1173</v>
      </c>
      <c r="D60" s="649" t="s">
        <v>1175</v>
      </c>
      <c r="E60" s="655">
        <v>267000</v>
      </c>
      <c r="F60" s="650" t="s">
        <v>1162</v>
      </c>
      <c r="G60" s="650">
        <v>253000</v>
      </c>
      <c r="H60" s="650" t="s">
        <v>1162</v>
      </c>
      <c r="I60" s="688" t="s">
        <v>1162</v>
      </c>
      <c r="J60" s="651" t="s">
        <v>1006</v>
      </c>
      <c r="K60" s="686" t="s">
        <v>1163</v>
      </c>
      <c r="L60" s="653" t="s">
        <v>43</v>
      </c>
      <c r="M60" s="626"/>
      <c r="N60" s="684"/>
    </row>
    <row r="61" spans="1:14" s="609" customFormat="1" ht="120">
      <c r="A61" s="998" t="s">
        <v>507</v>
      </c>
      <c r="B61" s="657" t="s">
        <v>493</v>
      </c>
      <c r="C61" s="658" t="s">
        <v>457</v>
      </c>
      <c r="D61" s="656" t="s">
        <v>618</v>
      </c>
      <c r="E61" s="639" t="s">
        <v>1162</v>
      </c>
      <c r="F61" s="639" t="s">
        <v>1162</v>
      </c>
      <c r="G61" s="639" t="s">
        <v>1162</v>
      </c>
      <c r="H61" s="651">
        <v>200000</v>
      </c>
      <c r="I61" s="639" t="s">
        <v>1162</v>
      </c>
      <c r="J61" s="651" t="s">
        <v>1006</v>
      </c>
      <c r="K61" s="656" t="s">
        <v>458</v>
      </c>
      <c r="L61" s="653" t="s">
        <v>43</v>
      </c>
      <c r="M61" s="690"/>
      <c r="N61" s="684"/>
    </row>
    <row r="62" spans="1:14" s="609" customFormat="1" ht="24">
      <c r="A62" s="214"/>
      <c r="B62" s="679"/>
      <c r="C62" s="680"/>
      <c r="D62" s="681"/>
      <c r="E62" s="1197"/>
      <c r="F62" s="1197"/>
      <c r="G62" s="1197"/>
      <c r="H62" s="682"/>
      <c r="I62" s="1197"/>
      <c r="J62" s="682"/>
      <c r="K62" s="681"/>
      <c r="L62" s="1177"/>
      <c r="M62" s="690"/>
      <c r="N62" s="684"/>
    </row>
    <row r="63" spans="1:14" s="609" customFormat="1" ht="24">
      <c r="A63" s="214"/>
      <c r="B63" s="679"/>
      <c r="C63" s="680"/>
      <c r="D63" s="681"/>
      <c r="E63" s="1197"/>
      <c r="F63" s="1197"/>
      <c r="G63" s="1197"/>
      <c r="H63" s="682"/>
      <c r="I63" s="1197"/>
      <c r="J63" s="682"/>
      <c r="K63" s="681"/>
      <c r="L63" s="146" t="s">
        <v>355</v>
      </c>
      <c r="M63" s="690"/>
      <c r="N63" s="684"/>
    </row>
    <row r="64" spans="1:14" s="609" customFormat="1" ht="24">
      <c r="A64" s="625" t="s">
        <v>186</v>
      </c>
      <c r="B64" s="625"/>
      <c r="C64" s="626"/>
      <c r="D64" s="626"/>
      <c r="E64" s="627"/>
      <c r="F64" s="627"/>
      <c r="G64" s="683"/>
      <c r="H64" s="683"/>
      <c r="I64" s="683"/>
      <c r="J64" s="683"/>
      <c r="K64" s="626"/>
      <c r="L64" s="147" t="s">
        <v>1382</v>
      </c>
      <c r="M64" s="678"/>
      <c r="N64" s="1388"/>
    </row>
    <row r="65" spans="1:14" s="609" customFormat="1" ht="24">
      <c r="A65" s="625" t="s">
        <v>895</v>
      </c>
      <c r="B65" s="625"/>
      <c r="C65" s="626"/>
      <c r="D65" s="626"/>
      <c r="E65" s="627"/>
      <c r="F65" s="627"/>
      <c r="G65" s="683"/>
      <c r="H65" s="683"/>
      <c r="I65" s="683"/>
      <c r="J65" s="683"/>
      <c r="K65" s="626"/>
      <c r="L65" s="1196"/>
      <c r="M65" s="678"/>
      <c r="N65" s="1388"/>
    </row>
    <row r="66" spans="1:14" s="609" customFormat="1" ht="24">
      <c r="A66" s="1357" t="s">
        <v>176</v>
      </c>
      <c r="B66" s="1357" t="s">
        <v>177</v>
      </c>
      <c r="C66" s="1357" t="s">
        <v>178</v>
      </c>
      <c r="D66" s="631" t="s">
        <v>179</v>
      </c>
      <c r="E66" s="1359" t="s">
        <v>180</v>
      </c>
      <c r="F66" s="1360"/>
      <c r="G66" s="1360"/>
      <c r="H66" s="1360"/>
      <c r="I66" s="1361"/>
      <c r="J66" s="1362" t="s">
        <v>847</v>
      </c>
      <c r="K66" s="1357" t="s">
        <v>181</v>
      </c>
      <c r="L66" s="631" t="s">
        <v>182</v>
      </c>
      <c r="M66" s="678"/>
      <c r="N66" s="1388"/>
    </row>
    <row r="67" spans="1:14" s="609" customFormat="1" ht="24">
      <c r="A67" s="1358"/>
      <c r="B67" s="1358"/>
      <c r="C67" s="1358"/>
      <c r="D67" s="632" t="s">
        <v>183</v>
      </c>
      <c r="E67" s="633" t="s">
        <v>890</v>
      </c>
      <c r="F67" s="634" t="s">
        <v>838</v>
      </c>
      <c r="G67" s="634" t="s">
        <v>891</v>
      </c>
      <c r="H67" s="634" t="s">
        <v>889</v>
      </c>
      <c r="I67" s="634" t="s">
        <v>919</v>
      </c>
      <c r="J67" s="1363"/>
      <c r="K67" s="1358"/>
      <c r="L67" s="632" t="s">
        <v>184</v>
      </c>
      <c r="M67" s="626"/>
      <c r="N67" s="1388"/>
    </row>
    <row r="68" spans="1:14" s="142" customFormat="1" ht="130.5">
      <c r="A68" s="1257" t="s">
        <v>508</v>
      </c>
      <c r="B68" s="231" t="s">
        <v>493</v>
      </c>
      <c r="C68" s="1272" t="s">
        <v>457</v>
      </c>
      <c r="D68" s="1162" t="s">
        <v>1805</v>
      </c>
      <c r="E68" s="1309" t="s">
        <v>1162</v>
      </c>
      <c r="F68" s="1309" t="s">
        <v>1162</v>
      </c>
      <c r="G68" s="1309" t="s">
        <v>1162</v>
      </c>
      <c r="H68" s="1309" t="s">
        <v>1162</v>
      </c>
      <c r="I68" s="1310">
        <v>469000</v>
      </c>
      <c r="J68" s="294" t="s">
        <v>1795</v>
      </c>
      <c r="K68" s="422" t="s">
        <v>1794</v>
      </c>
      <c r="L68" s="998" t="s">
        <v>43</v>
      </c>
      <c r="M68" s="1311"/>
      <c r="N68" s="108"/>
    </row>
    <row r="69" spans="1:14" s="609" customFormat="1" ht="391.5">
      <c r="A69" s="1257" t="s">
        <v>509</v>
      </c>
      <c r="B69" s="660" t="s">
        <v>1176</v>
      </c>
      <c r="C69" s="686" t="s">
        <v>1173</v>
      </c>
      <c r="D69" s="649" t="s">
        <v>1177</v>
      </c>
      <c r="E69" s="655">
        <v>99000</v>
      </c>
      <c r="F69" s="650" t="s">
        <v>1162</v>
      </c>
      <c r="G69" s="650" t="s">
        <v>1162</v>
      </c>
      <c r="H69" s="650" t="s">
        <v>1162</v>
      </c>
      <c r="I69" s="650" t="s">
        <v>1162</v>
      </c>
      <c r="J69" s="651" t="s">
        <v>1006</v>
      </c>
      <c r="K69" s="686" t="s">
        <v>1163</v>
      </c>
      <c r="L69" s="653" t="s">
        <v>43</v>
      </c>
      <c r="M69" s="690"/>
      <c r="N69" s="684"/>
    </row>
    <row r="70" spans="1:14" s="609" customFormat="1" ht="96">
      <c r="A70" s="1257" t="s">
        <v>510</v>
      </c>
      <c r="B70" s="660" t="s">
        <v>1341</v>
      </c>
      <c r="C70" s="686" t="s">
        <v>1342</v>
      </c>
      <c r="D70" s="649" t="s">
        <v>1343</v>
      </c>
      <c r="E70" s="650" t="s">
        <v>1162</v>
      </c>
      <c r="F70" s="650" t="s">
        <v>1162</v>
      </c>
      <c r="G70" s="1152" t="s">
        <v>1162</v>
      </c>
      <c r="H70" s="650" t="s">
        <v>1162</v>
      </c>
      <c r="I70" s="1152">
        <v>500000</v>
      </c>
      <c r="J70" s="651" t="s">
        <v>1344</v>
      </c>
      <c r="K70" s="686" t="s">
        <v>1345</v>
      </c>
      <c r="L70" s="653" t="s">
        <v>43</v>
      </c>
      <c r="M70" s="690"/>
      <c r="N70" s="684"/>
    </row>
    <row r="71" spans="1:14" s="609" customFormat="1" ht="120">
      <c r="A71" s="1257" t="s">
        <v>511</v>
      </c>
      <c r="B71" s="660" t="s">
        <v>1356</v>
      </c>
      <c r="C71" s="658" t="s">
        <v>457</v>
      </c>
      <c r="D71" s="649" t="s">
        <v>547</v>
      </c>
      <c r="E71" s="650" t="s">
        <v>1162</v>
      </c>
      <c r="F71" s="650" t="s">
        <v>1162</v>
      </c>
      <c r="G71" s="650">
        <v>150000</v>
      </c>
      <c r="H71" s="650" t="s">
        <v>1162</v>
      </c>
      <c r="I71" s="650" t="s">
        <v>1162</v>
      </c>
      <c r="J71" s="651" t="s">
        <v>1006</v>
      </c>
      <c r="K71" s="656" t="s">
        <v>458</v>
      </c>
      <c r="L71" s="653" t="s">
        <v>43</v>
      </c>
      <c r="M71" s="690"/>
      <c r="N71" s="684"/>
    </row>
    <row r="72" spans="1:14" s="609" customFormat="1" ht="120">
      <c r="A72" s="1257" t="s">
        <v>512</v>
      </c>
      <c r="B72" s="660" t="s">
        <v>1357</v>
      </c>
      <c r="C72" s="658" t="s">
        <v>457</v>
      </c>
      <c r="D72" s="649" t="s">
        <v>547</v>
      </c>
      <c r="E72" s="650" t="s">
        <v>1162</v>
      </c>
      <c r="F72" s="650" t="s">
        <v>1162</v>
      </c>
      <c r="G72" s="1152" t="s">
        <v>1162</v>
      </c>
      <c r="H72" s="650" t="s">
        <v>1162</v>
      </c>
      <c r="I72" s="1152">
        <v>200000</v>
      </c>
      <c r="J72" s="651" t="s">
        <v>1006</v>
      </c>
      <c r="K72" s="656" t="s">
        <v>458</v>
      </c>
      <c r="L72" s="653" t="s">
        <v>43</v>
      </c>
      <c r="M72" s="690"/>
      <c r="N72" s="684"/>
    </row>
    <row r="73" spans="1:14" s="609" customFormat="1" ht="24">
      <c r="A73" s="696" t="s">
        <v>186</v>
      </c>
      <c r="B73" s="696"/>
      <c r="C73" s="697"/>
      <c r="D73" s="697"/>
      <c r="E73" s="698"/>
      <c r="F73" s="698"/>
      <c r="G73" s="699"/>
      <c r="H73" s="699"/>
      <c r="I73" s="699"/>
      <c r="J73" s="699"/>
      <c r="K73" s="697"/>
      <c r="L73" s="146" t="s">
        <v>356</v>
      </c>
      <c r="M73" s="612"/>
      <c r="N73" s="1391"/>
    </row>
    <row r="74" spans="1:14" s="609" customFormat="1" ht="24">
      <c r="A74" s="696" t="s">
        <v>895</v>
      </c>
      <c r="B74" s="696"/>
      <c r="C74" s="697"/>
      <c r="D74" s="697"/>
      <c r="E74" s="698"/>
      <c r="F74" s="698"/>
      <c r="G74" s="699"/>
      <c r="H74" s="699"/>
      <c r="I74" s="699"/>
      <c r="J74" s="699"/>
      <c r="K74" s="697"/>
      <c r="L74" s="147" t="s">
        <v>1382</v>
      </c>
      <c r="M74" s="612"/>
      <c r="N74" s="1391"/>
    </row>
    <row r="75" spans="1:14" s="609" customFormat="1" ht="24">
      <c r="A75" s="1380" t="s">
        <v>176</v>
      </c>
      <c r="B75" s="1380" t="s">
        <v>177</v>
      </c>
      <c r="C75" s="1380" t="s">
        <v>178</v>
      </c>
      <c r="D75" s="701" t="s">
        <v>179</v>
      </c>
      <c r="E75" s="1385" t="s">
        <v>180</v>
      </c>
      <c r="F75" s="1386"/>
      <c r="G75" s="1386"/>
      <c r="H75" s="1386"/>
      <c r="I75" s="1387"/>
      <c r="J75" s="1389" t="s">
        <v>847</v>
      </c>
      <c r="K75" s="1380" t="s">
        <v>181</v>
      </c>
      <c r="L75" s="701" t="s">
        <v>182</v>
      </c>
      <c r="M75" s="678"/>
      <c r="N75" s="1391"/>
    </row>
    <row r="76" spans="1:14" s="625" customFormat="1" ht="24">
      <c r="A76" s="1381"/>
      <c r="B76" s="1381"/>
      <c r="C76" s="1381"/>
      <c r="D76" s="702" t="s">
        <v>183</v>
      </c>
      <c r="E76" s="703" t="s">
        <v>890</v>
      </c>
      <c r="F76" s="704" t="s">
        <v>838</v>
      </c>
      <c r="G76" s="704" t="s">
        <v>891</v>
      </c>
      <c r="H76" s="704" t="s">
        <v>889</v>
      </c>
      <c r="I76" s="704" t="s">
        <v>919</v>
      </c>
      <c r="J76" s="1390"/>
      <c r="K76" s="1381"/>
      <c r="L76" s="702" t="s">
        <v>184</v>
      </c>
      <c r="M76" s="678"/>
      <c r="N76" s="1391"/>
    </row>
    <row r="77" spans="1:14" s="609" customFormat="1" ht="66.75" customHeight="1">
      <c r="A77" s="1257" t="s">
        <v>513</v>
      </c>
      <c r="B77" s="660" t="s">
        <v>1358</v>
      </c>
      <c r="C77" s="658" t="s">
        <v>457</v>
      </c>
      <c r="D77" s="649" t="s">
        <v>547</v>
      </c>
      <c r="E77" s="650" t="s">
        <v>1162</v>
      </c>
      <c r="F77" s="650" t="s">
        <v>1162</v>
      </c>
      <c r="G77" s="650">
        <v>500000</v>
      </c>
      <c r="H77" s="650" t="s">
        <v>1162</v>
      </c>
      <c r="I77" s="650" t="s">
        <v>1162</v>
      </c>
      <c r="J77" s="651" t="s">
        <v>1006</v>
      </c>
      <c r="K77" s="656" t="s">
        <v>458</v>
      </c>
      <c r="L77" s="653" t="s">
        <v>43</v>
      </c>
      <c r="M77" s="690"/>
      <c r="N77" s="684"/>
    </row>
    <row r="78" spans="1:14" s="609" customFormat="1" ht="120">
      <c r="A78" s="1257" t="s">
        <v>514</v>
      </c>
      <c r="B78" s="657" t="s">
        <v>164</v>
      </c>
      <c r="C78" s="658" t="s">
        <v>457</v>
      </c>
      <c r="D78" s="656" t="s">
        <v>707</v>
      </c>
      <c r="E78" s="650" t="s">
        <v>1162</v>
      </c>
      <c r="F78" s="650" t="s">
        <v>1162</v>
      </c>
      <c r="G78" s="650" t="s">
        <v>1162</v>
      </c>
      <c r="H78" s="650" t="s">
        <v>1162</v>
      </c>
      <c r="I78" s="651">
        <v>300000</v>
      </c>
      <c r="J78" s="651" t="s">
        <v>1006</v>
      </c>
      <c r="K78" s="656" t="s">
        <v>458</v>
      </c>
      <c r="L78" s="653" t="s">
        <v>43</v>
      </c>
      <c r="M78" s="677" t="s">
        <v>326</v>
      </c>
      <c r="N78" s="684"/>
    </row>
    <row r="79" spans="1:14" s="625" customFormat="1" ht="160.5" customHeight="1">
      <c r="A79" s="1006" t="s">
        <v>515</v>
      </c>
      <c r="B79" s="660" t="s">
        <v>1178</v>
      </c>
      <c r="C79" s="686" t="s">
        <v>1192</v>
      </c>
      <c r="D79" s="528" t="s">
        <v>1501</v>
      </c>
      <c r="E79" s="655">
        <v>264000</v>
      </c>
      <c r="F79" s="650" t="s">
        <v>1162</v>
      </c>
      <c r="G79" s="1152" t="s">
        <v>1162</v>
      </c>
      <c r="H79" s="650" t="s">
        <v>1162</v>
      </c>
      <c r="I79" s="650" t="s">
        <v>1162</v>
      </c>
      <c r="J79" s="651" t="s">
        <v>1006</v>
      </c>
      <c r="K79" s="686" t="s">
        <v>1163</v>
      </c>
      <c r="L79" s="653" t="s">
        <v>43</v>
      </c>
      <c r="M79" s="678"/>
      <c r="N79" s="700"/>
    </row>
    <row r="80" spans="1:14" s="625" customFormat="1" ht="130.5">
      <c r="A80" s="1006" t="s">
        <v>516</v>
      </c>
      <c r="B80" s="660" t="s">
        <v>1361</v>
      </c>
      <c r="C80" s="705" t="s">
        <v>457</v>
      </c>
      <c r="D80" s="649" t="s">
        <v>547</v>
      </c>
      <c r="E80" s="650" t="s">
        <v>1162</v>
      </c>
      <c r="F80" s="650" t="s">
        <v>1162</v>
      </c>
      <c r="G80" s="650">
        <v>150000</v>
      </c>
      <c r="H80" s="650" t="s">
        <v>1162</v>
      </c>
      <c r="I80" s="650" t="s">
        <v>1162</v>
      </c>
      <c r="J80" s="651" t="s">
        <v>1006</v>
      </c>
      <c r="K80" s="706" t="s">
        <v>458</v>
      </c>
      <c r="L80" s="707" t="s">
        <v>43</v>
      </c>
      <c r="M80" s="678"/>
      <c r="N80" s="700"/>
    </row>
    <row r="81" spans="1:14" s="142" customFormat="1" ht="84" customHeight="1">
      <c r="A81" s="1257" t="s">
        <v>517</v>
      </c>
      <c r="B81" s="231" t="s">
        <v>285</v>
      </c>
      <c r="C81" s="1272" t="s">
        <v>457</v>
      </c>
      <c r="D81" s="1162" t="s">
        <v>1807</v>
      </c>
      <c r="E81" s="523" t="s">
        <v>1162</v>
      </c>
      <c r="F81" s="523" t="s">
        <v>1162</v>
      </c>
      <c r="G81" s="523" t="s">
        <v>1162</v>
      </c>
      <c r="H81" s="523" t="s">
        <v>1162</v>
      </c>
      <c r="I81" s="1310">
        <v>650000</v>
      </c>
      <c r="J81" s="294" t="s">
        <v>1795</v>
      </c>
      <c r="K81" s="422" t="s">
        <v>1794</v>
      </c>
      <c r="L81" s="998" t="s">
        <v>43</v>
      </c>
      <c r="M81" s="1311" t="s">
        <v>9</v>
      </c>
      <c r="N81" s="992"/>
    </row>
    <row r="82" spans="1:14" s="609" customFormat="1" ht="66.75" customHeight="1">
      <c r="A82" s="1244" t="s">
        <v>518</v>
      </c>
      <c r="B82" s="708" t="s">
        <v>1806</v>
      </c>
      <c r="C82" s="705" t="s">
        <v>457</v>
      </c>
      <c r="D82" s="709" t="s">
        <v>123</v>
      </c>
      <c r="E82" s="650" t="s">
        <v>1162</v>
      </c>
      <c r="F82" s="650" t="s">
        <v>1162</v>
      </c>
      <c r="G82" s="650" t="s">
        <v>1162</v>
      </c>
      <c r="H82" s="710">
        <v>1120000</v>
      </c>
      <c r="I82" s="650" t="s">
        <v>1162</v>
      </c>
      <c r="J82" s="294" t="s">
        <v>1795</v>
      </c>
      <c r="K82" s="422" t="s">
        <v>1794</v>
      </c>
      <c r="L82" s="707" t="s">
        <v>43</v>
      </c>
      <c r="M82" s="678"/>
      <c r="N82" s="700"/>
    </row>
    <row r="83" spans="1:14" s="609" customFormat="1" ht="24">
      <c r="A83" s="696" t="s">
        <v>186</v>
      </c>
      <c r="B83" s="696"/>
      <c r="C83" s="697"/>
      <c r="D83" s="697"/>
      <c r="E83" s="698"/>
      <c r="F83" s="698"/>
      <c r="G83" s="699"/>
      <c r="H83" s="699"/>
      <c r="I83" s="699"/>
      <c r="J83" s="699"/>
      <c r="K83" s="697"/>
      <c r="L83" s="146" t="s">
        <v>357</v>
      </c>
      <c r="M83" s="612"/>
      <c r="N83" s="1391"/>
    </row>
    <row r="84" spans="1:14" s="609" customFormat="1" ht="24">
      <c r="A84" s="696" t="s">
        <v>895</v>
      </c>
      <c r="B84" s="696"/>
      <c r="C84" s="697"/>
      <c r="D84" s="697"/>
      <c r="E84" s="698"/>
      <c r="F84" s="698"/>
      <c r="G84" s="699"/>
      <c r="H84" s="699"/>
      <c r="I84" s="699"/>
      <c r="J84" s="699"/>
      <c r="K84" s="697"/>
      <c r="L84" s="147" t="s">
        <v>1382</v>
      </c>
      <c r="M84" s="612"/>
      <c r="N84" s="1391"/>
    </row>
    <row r="85" spans="1:14" s="609" customFormat="1" ht="24">
      <c r="A85" s="1380" t="s">
        <v>176</v>
      </c>
      <c r="B85" s="1380" t="s">
        <v>177</v>
      </c>
      <c r="C85" s="1380" t="s">
        <v>178</v>
      </c>
      <c r="D85" s="701" t="s">
        <v>179</v>
      </c>
      <c r="E85" s="1385" t="s">
        <v>180</v>
      </c>
      <c r="F85" s="1386"/>
      <c r="G85" s="1386"/>
      <c r="H85" s="1386"/>
      <c r="I85" s="1387"/>
      <c r="J85" s="1389" t="s">
        <v>847</v>
      </c>
      <c r="K85" s="1380" t="s">
        <v>181</v>
      </c>
      <c r="L85" s="701" t="s">
        <v>182</v>
      </c>
      <c r="M85" s="678"/>
      <c r="N85" s="1391"/>
    </row>
    <row r="86" spans="1:14" s="625" customFormat="1" ht="24">
      <c r="A86" s="1381"/>
      <c r="B86" s="1381"/>
      <c r="C86" s="1381"/>
      <c r="D86" s="702" t="s">
        <v>183</v>
      </c>
      <c r="E86" s="703" t="s">
        <v>890</v>
      </c>
      <c r="F86" s="704" t="s">
        <v>838</v>
      </c>
      <c r="G86" s="704" t="s">
        <v>891</v>
      </c>
      <c r="H86" s="704" t="s">
        <v>889</v>
      </c>
      <c r="I86" s="704" t="s">
        <v>919</v>
      </c>
      <c r="J86" s="1390"/>
      <c r="K86" s="1381"/>
      <c r="L86" s="702" t="s">
        <v>184</v>
      </c>
      <c r="M86" s="678"/>
      <c r="N86" s="1391"/>
    </row>
    <row r="87" spans="1:14" s="609" customFormat="1" ht="192" customHeight="1">
      <c r="A87" s="1244" t="s">
        <v>519</v>
      </c>
      <c r="B87" s="660" t="s">
        <v>1179</v>
      </c>
      <c r="C87" s="686" t="s">
        <v>1173</v>
      </c>
      <c r="D87" s="528" t="s">
        <v>1180</v>
      </c>
      <c r="E87" s="655">
        <v>98000</v>
      </c>
      <c r="F87" s="650" t="s">
        <v>1162</v>
      </c>
      <c r="G87" s="1152" t="s">
        <v>1162</v>
      </c>
      <c r="H87" s="650" t="s">
        <v>1162</v>
      </c>
      <c r="I87" s="650" t="s">
        <v>1162</v>
      </c>
      <c r="J87" s="651" t="s">
        <v>1006</v>
      </c>
      <c r="K87" s="686" t="s">
        <v>1163</v>
      </c>
      <c r="L87" s="653" t="s">
        <v>43</v>
      </c>
      <c r="M87" s="678"/>
      <c r="N87" s="700"/>
    </row>
    <row r="88" spans="1:14" s="609" customFormat="1" ht="90" customHeight="1">
      <c r="A88" s="1244" t="s">
        <v>520</v>
      </c>
      <c r="B88" s="708" t="s">
        <v>286</v>
      </c>
      <c r="C88" s="705" t="s">
        <v>457</v>
      </c>
      <c r="D88" s="709" t="s">
        <v>534</v>
      </c>
      <c r="E88" s="650" t="s">
        <v>1162</v>
      </c>
      <c r="F88" s="650" t="s">
        <v>1162</v>
      </c>
      <c r="G88" s="650" t="s">
        <v>1162</v>
      </c>
      <c r="H88" s="650" t="s">
        <v>1162</v>
      </c>
      <c r="I88" s="711">
        <v>200000</v>
      </c>
      <c r="J88" s="651" t="s">
        <v>1006</v>
      </c>
      <c r="K88" s="706" t="s">
        <v>458</v>
      </c>
      <c r="L88" s="707" t="s">
        <v>43</v>
      </c>
      <c r="M88" s="678"/>
      <c r="N88" s="700"/>
    </row>
    <row r="89" spans="1:14" s="609" customFormat="1" ht="72.75" customHeight="1">
      <c r="A89" s="1007" t="s">
        <v>521</v>
      </c>
      <c r="B89" s="708" t="s">
        <v>204</v>
      </c>
      <c r="C89" s="705" t="s">
        <v>457</v>
      </c>
      <c r="D89" s="705" t="s">
        <v>686</v>
      </c>
      <c r="E89" s="650" t="s">
        <v>1162</v>
      </c>
      <c r="F89" s="650" t="s">
        <v>1162</v>
      </c>
      <c r="G89" s="650" t="s">
        <v>1162</v>
      </c>
      <c r="H89" s="650" t="s">
        <v>1162</v>
      </c>
      <c r="I89" s="710">
        <v>300000</v>
      </c>
      <c r="J89" s="651" t="s">
        <v>1006</v>
      </c>
      <c r="K89" s="709" t="s">
        <v>458</v>
      </c>
      <c r="L89" s="707" t="s">
        <v>43</v>
      </c>
      <c r="M89" s="678"/>
      <c r="N89" s="700"/>
    </row>
    <row r="90" spans="1:14" s="609" customFormat="1" ht="182.25" customHeight="1">
      <c r="A90" s="1007" t="s">
        <v>351</v>
      </c>
      <c r="B90" s="660" t="s">
        <v>1181</v>
      </c>
      <c r="C90" s="686" t="s">
        <v>1173</v>
      </c>
      <c r="D90" s="649" t="s">
        <v>1182</v>
      </c>
      <c r="E90" s="655">
        <v>267000</v>
      </c>
      <c r="F90" s="650" t="s">
        <v>1162</v>
      </c>
      <c r="G90" s="650" t="s">
        <v>1162</v>
      </c>
      <c r="H90" s="650" t="s">
        <v>1162</v>
      </c>
      <c r="I90" s="710"/>
      <c r="J90" s="651" t="s">
        <v>1006</v>
      </c>
      <c r="K90" s="686" t="s">
        <v>1163</v>
      </c>
      <c r="L90" s="653" t="s">
        <v>43</v>
      </c>
      <c r="M90" s="678"/>
      <c r="N90" s="700"/>
    </row>
    <row r="91" spans="1:14" s="609" customFormat="1" ht="27" customHeight="1">
      <c r="A91" s="691"/>
      <c r="B91" s="692"/>
      <c r="C91" s="693"/>
      <c r="D91" s="694"/>
      <c r="E91" s="695"/>
      <c r="F91" s="695"/>
      <c r="G91" s="695"/>
      <c r="H91" s="695"/>
      <c r="I91" s="695"/>
      <c r="J91" s="695"/>
      <c r="K91" s="694"/>
      <c r="L91" s="146" t="s">
        <v>358</v>
      </c>
      <c r="M91" s="678"/>
      <c r="N91" s="700"/>
    </row>
    <row r="92" spans="1:14" s="609" customFormat="1" ht="24">
      <c r="A92" s="696" t="s">
        <v>186</v>
      </c>
      <c r="B92" s="696"/>
      <c r="C92" s="697"/>
      <c r="D92" s="697"/>
      <c r="E92" s="698"/>
      <c r="F92" s="698"/>
      <c r="G92" s="699"/>
      <c r="H92" s="699"/>
      <c r="I92" s="699"/>
      <c r="J92" s="699"/>
      <c r="K92" s="697"/>
      <c r="L92" s="147" t="s">
        <v>1382</v>
      </c>
      <c r="M92" s="612"/>
      <c r="N92" s="700"/>
    </row>
    <row r="93" spans="1:14" s="609" customFormat="1" ht="24">
      <c r="A93" s="696" t="s">
        <v>895</v>
      </c>
      <c r="B93" s="696"/>
      <c r="C93" s="697"/>
      <c r="D93" s="697"/>
      <c r="E93" s="698"/>
      <c r="F93" s="698"/>
      <c r="G93" s="699"/>
      <c r="H93" s="699"/>
      <c r="I93" s="699"/>
      <c r="J93" s="699"/>
      <c r="K93" s="697"/>
      <c r="L93" s="1196"/>
      <c r="M93" s="678"/>
      <c r="N93" s="700"/>
    </row>
    <row r="94" spans="1:14" s="609" customFormat="1" ht="24">
      <c r="A94" s="1380" t="s">
        <v>176</v>
      </c>
      <c r="B94" s="1380" t="s">
        <v>177</v>
      </c>
      <c r="C94" s="1380" t="s">
        <v>178</v>
      </c>
      <c r="D94" s="701" t="s">
        <v>179</v>
      </c>
      <c r="E94" s="1385" t="s">
        <v>180</v>
      </c>
      <c r="F94" s="1386"/>
      <c r="G94" s="1386"/>
      <c r="H94" s="1386"/>
      <c r="I94" s="1387"/>
      <c r="J94" s="1389" t="s">
        <v>847</v>
      </c>
      <c r="K94" s="1380" t="s">
        <v>181</v>
      </c>
      <c r="L94" s="701" t="s">
        <v>182</v>
      </c>
      <c r="M94" s="678"/>
      <c r="N94" s="700"/>
    </row>
    <row r="95" spans="1:14" s="609" customFormat="1" ht="24">
      <c r="A95" s="1381"/>
      <c r="B95" s="1381"/>
      <c r="C95" s="1381"/>
      <c r="D95" s="702" t="s">
        <v>183</v>
      </c>
      <c r="E95" s="703" t="s">
        <v>890</v>
      </c>
      <c r="F95" s="704" t="s">
        <v>838</v>
      </c>
      <c r="G95" s="704" t="s">
        <v>891</v>
      </c>
      <c r="H95" s="704" t="s">
        <v>889</v>
      </c>
      <c r="I95" s="704" t="s">
        <v>919</v>
      </c>
      <c r="J95" s="1390"/>
      <c r="K95" s="1381"/>
      <c r="L95" s="702" t="s">
        <v>184</v>
      </c>
      <c r="M95" s="678"/>
      <c r="N95" s="700"/>
    </row>
    <row r="96" spans="1:14" s="609" customFormat="1" ht="120">
      <c r="A96" s="1007" t="s">
        <v>352</v>
      </c>
      <c r="B96" s="708" t="s">
        <v>204</v>
      </c>
      <c r="C96" s="705" t="s">
        <v>457</v>
      </c>
      <c r="D96" s="705" t="s">
        <v>687</v>
      </c>
      <c r="E96" s="650" t="s">
        <v>1162</v>
      </c>
      <c r="F96" s="650" t="s">
        <v>1162</v>
      </c>
      <c r="G96" s="650" t="s">
        <v>1162</v>
      </c>
      <c r="H96" s="710">
        <v>400000</v>
      </c>
      <c r="I96" s="650" t="s">
        <v>1162</v>
      </c>
      <c r="J96" s="651" t="s">
        <v>1006</v>
      </c>
      <c r="K96" s="709" t="s">
        <v>458</v>
      </c>
      <c r="L96" s="707" t="s">
        <v>43</v>
      </c>
      <c r="M96" s="678"/>
      <c r="N96" s="700"/>
    </row>
    <row r="97" spans="1:14" s="142" customFormat="1" ht="84" customHeight="1">
      <c r="A97" s="1257" t="s">
        <v>353</v>
      </c>
      <c r="B97" s="231" t="s">
        <v>204</v>
      </c>
      <c r="C97" s="1272" t="s">
        <v>457</v>
      </c>
      <c r="D97" s="1162" t="s">
        <v>1808</v>
      </c>
      <c r="E97" s="523" t="s">
        <v>1162</v>
      </c>
      <c r="F97" s="523" t="s">
        <v>1162</v>
      </c>
      <c r="G97" s="523" t="s">
        <v>1162</v>
      </c>
      <c r="H97" s="523" t="s">
        <v>1162</v>
      </c>
      <c r="I97" s="1310">
        <v>550000</v>
      </c>
      <c r="J97" s="294" t="s">
        <v>1795</v>
      </c>
      <c r="K97" s="422" t="s">
        <v>1794</v>
      </c>
      <c r="L97" s="998" t="s">
        <v>43</v>
      </c>
      <c r="M97" s="1312" t="s">
        <v>327</v>
      </c>
      <c r="N97" s="992"/>
    </row>
    <row r="98" spans="1:14" s="609" customFormat="1" ht="84" customHeight="1">
      <c r="A98" s="1244" t="s">
        <v>354</v>
      </c>
      <c r="B98" s="708" t="s">
        <v>204</v>
      </c>
      <c r="C98" s="705" t="s">
        <v>457</v>
      </c>
      <c r="D98" s="709" t="s">
        <v>756</v>
      </c>
      <c r="E98" s="650" t="s">
        <v>1162</v>
      </c>
      <c r="F98" s="650" t="s">
        <v>1162</v>
      </c>
      <c r="G98" s="650" t="s">
        <v>1162</v>
      </c>
      <c r="H98" s="650" t="s">
        <v>1162</v>
      </c>
      <c r="I98" s="710">
        <v>400000</v>
      </c>
      <c r="J98" s="651" t="s">
        <v>1006</v>
      </c>
      <c r="K98" s="709" t="s">
        <v>458</v>
      </c>
      <c r="L98" s="707" t="s">
        <v>43</v>
      </c>
      <c r="M98" s="676"/>
      <c r="N98" s="700"/>
    </row>
    <row r="99" spans="1:14" s="609" customFormat="1" ht="102.75" customHeight="1">
      <c r="A99" s="1244" t="s">
        <v>128</v>
      </c>
      <c r="B99" s="708" t="s">
        <v>204</v>
      </c>
      <c r="C99" s="705" t="s">
        <v>457</v>
      </c>
      <c r="D99" s="709" t="s">
        <v>757</v>
      </c>
      <c r="E99" s="650" t="s">
        <v>1162</v>
      </c>
      <c r="F99" s="650" t="s">
        <v>1162</v>
      </c>
      <c r="G99" s="650" t="s">
        <v>1162</v>
      </c>
      <c r="H99" s="710">
        <v>100000</v>
      </c>
      <c r="I99" s="650" t="s">
        <v>1162</v>
      </c>
      <c r="J99" s="651" t="s">
        <v>1006</v>
      </c>
      <c r="K99" s="709" t="s">
        <v>458</v>
      </c>
      <c r="L99" s="707" t="s">
        <v>43</v>
      </c>
      <c r="M99" s="676"/>
      <c r="N99" s="700"/>
    </row>
    <row r="100" spans="1:14" s="609" customFormat="1" ht="29.25" customHeight="1">
      <c r="A100" s="691"/>
      <c r="B100" s="692"/>
      <c r="C100" s="693"/>
      <c r="D100" s="694"/>
      <c r="E100" s="844"/>
      <c r="F100" s="844"/>
      <c r="G100" s="844"/>
      <c r="H100" s="695"/>
      <c r="I100" s="844"/>
      <c r="J100" s="682"/>
      <c r="K100" s="694"/>
      <c r="L100" s="691"/>
      <c r="M100" s="676"/>
      <c r="N100" s="700"/>
    </row>
    <row r="101" spans="1:14" s="609" customFormat="1" ht="29.25" customHeight="1">
      <c r="A101" s="691"/>
      <c r="B101" s="692"/>
      <c r="C101" s="693"/>
      <c r="D101" s="694"/>
      <c r="E101" s="844"/>
      <c r="F101" s="844"/>
      <c r="G101" s="844"/>
      <c r="H101" s="695"/>
      <c r="I101" s="844"/>
      <c r="J101" s="682"/>
      <c r="K101" s="694"/>
      <c r="L101" s="691"/>
      <c r="M101" s="676"/>
      <c r="N101" s="700"/>
    </row>
    <row r="102" spans="1:14" s="609" customFormat="1" ht="29.25" customHeight="1">
      <c r="A102" s="691"/>
      <c r="B102" s="692"/>
      <c r="C102" s="693"/>
      <c r="D102" s="694"/>
      <c r="E102" s="844"/>
      <c r="F102" s="844"/>
      <c r="G102" s="844"/>
      <c r="H102" s="695"/>
      <c r="I102" s="844"/>
      <c r="J102" s="682"/>
      <c r="K102" s="694"/>
      <c r="L102" s="691"/>
      <c r="M102" s="676"/>
      <c r="N102" s="700"/>
    </row>
    <row r="103" spans="1:14" s="609" customFormat="1" ht="29.25" customHeight="1">
      <c r="A103" s="691"/>
      <c r="B103" s="692"/>
      <c r="C103" s="693"/>
      <c r="D103" s="694"/>
      <c r="E103" s="844"/>
      <c r="F103" s="844"/>
      <c r="G103" s="844"/>
      <c r="H103" s="695"/>
      <c r="I103" s="844"/>
      <c r="J103" s="682"/>
      <c r="K103" s="694"/>
      <c r="L103" s="691"/>
      <c r="M103" s="676"/>
      <c r="N103" s="700"/>
    </row>
    <row r="104" spans="1:14" s="609" customFormat="1" ht="29.25" customHeight="1">
      <c r="A104" s="691"/>
      <c r="B104" s="692"/>
      <c r="C104" s="693"/>
      <c r="D104" s="694"/>
      <c r="E104" s="844"/>
      <c r="F104" s="844"/>
      <c r="G104" s="844"/>
      <c r="H104" s="695"/>
      <c r="I104" s="844"/>
      <c r="J104" s="682"/>
      <c r="K104" s="694"/>
      <c r="L104" s="691"/>
      <c r="M104" s="676"/>
      <c r="N104" s="700"/>
    </row>
    <row r="105" spans="1:14" s="625" customFormat="1" ht="24">
      <c r="A105" s="696" t="s">
        <v>186</v>
      </c>
      <c r="B105" s="696"/>
      <c r="C105" s="697"/>
      <c r="D105" s="697"/>
      <c r="E105" s="698"/>
      <c r="F105" s="698"/>
      <c r="G105" s="699"/>
      <c r="H105" s="699"/>
      <c r="I105" s="699"/>
      <c r="J105" s="699"/>
      <c r="K105" s="697"/>
      <c r="L105" s="146" t="s">
        <v>359</v>
      </c>
      <c r="M105" s="678"/>
      <c r="N105" s="712"/>
    </row>
    <row r="106" spans="1:14" s="625" customFormat="1" ht="24">
      <c r="A106" s="696" t="s">
        <v>895</v>
      </c>
      <c r="B106" s="696"/>
      <c r="C106" s="697"/>
      <c r="D106" s="697"/>
      <c r="E106" s="698"/>
      <c r="F106" s="698"/>
      <c r="G106" s="699"/>
      <c r="H106" s="699"/>
      <c r="I106" s="699"/>
      <c r="J106" s="699"/>
      <c r="K106" s="697"/>
      <c r="L106" s="147" t="s">
        <v>1382</v>
      </c>
      <c r="M106" s="626"/>
      <c r="N106" s="1388"/>
    </row>
    <row r="107" spans="1:14" s="609" customFormat="1" ht="24">
      <c r="A107" s="1380" t="s">
        <v>176</v>
      </c>
      <c r="B107" s="1380" t="s">
        <v>177</v>
      </c>
      <c r="C107" s="1380" t="s">
        <v>178</v>
      </c>
      <c r="D107" s="701" t="s">
        <v>179</v>
      </c>
      <c r="E107" s="1385" t="s">
        <v>180</v>
      </c>
      <c r="F107" s="1386"/>
      <c r="G107" s="1386"/>
      <c r="H107" s="1386"/>
      <c r="I107" s="1387"/>
      <c r="J107" s="1389" t="s">
        <v>847</v>
      </c>
      <c r="K107" s="1380" t="s">
        <v>181</v>
      </c>
      <c r="L107" s="701" t="s">
        <v>182</v>
      </c>
      <c r="M107" s="612"/>
      <c r="N107" s="1388"/>
    </row>
    <row r="108" spans="1:14" s="609" customFormat="1" ht="24">
      <c r="A108" s="1381"/>
      <c r="B108" s="1381"/>
      <c r="C108" s="1381"/>
      <c r="D108" s="702" t="s">
        <v>183</v>
      </c>
      <c r="E108" s="703" t="s">
        <v>890</v>
      </c>
      <c r="F108" s="704" t="s">
        <v>838</v>
      </c>
      <c r="G108" s="704" t="s">
        <v>891</v>
      </c>
      <c r="H108" s="704" t="s">
        <v>889</v>
      </c>
      <c r="I108" s="704" t="s">
        <v>919</v>
      </c>
      <c r="J108" s="1390"/>
      <c r="K108" s="1381"/>
      <c r="L108" s="702" t="s">
        <v>184</v>
      </c>
      <c r="M108" s="678"/>
      <c r="N108" s="1388"/>
    </row>
    <row r="109" spans="1:14" s="609" customFormat="1" ht="264">
      <c r="A109" s="1244" t="s">
        <v>355</v>
      </c>
      <c r="B109" s="708" t="s">
        <v>404</v>
      </c>
      <c r="C109" s="705" t="s">
        <v>457</v>
      </c>
      <c r="D109" s="709" t="s">
        <v>734</v>
      </c>
      <c r="E109" s="650" t="s">
        <v>1162</v>
      </c>
      <c r="F109" s="650" t="s">
        <v>1162</v>
      </c>
      <c r="G109" s="650" t="s">
        <v>1162</v>
      </c>
      <c r="H109" s="650" t="s">
        <v>1162</v>
      </c>
      <c r="I109" s="713">
        <v>850000</v>
      </c>
      <c r="J109" s="651" t="s">
        <v>1006</v>
      </c>
      <c r="K109" s="706" t="s">
        <v>458</v>
      </c>
      <c r="L109" s="707" t="s">
        <v>43</v>
      </c>
      <c r="M109" s="714"/>
      <c r="N109" s="1388"/>
    </row>
    <row r="110" spans="1:14" s="609" customFormat="1" ht="192">
      <c r="A110" s="1244" t="s">
        <v>356</v>
      </c>
      <c r="B110" s="708" t="s">
        <v>709</v>
      </c>
      <c r="C110" s="705" t="s">
        <v>457</v>
      </c>
      <c r="D110" s="709" t="s">
        <v>708</v>
      </c>
      <c r="E110" s="650" t="s">
        <v>1162</v>
      </c>
      <c r="F110" s="650" t="s">
        <v>1162</v>
      </c>
      <c r="G110" s="650" t="s">
        <v>1162</v>
      </c>
      <c r="H110" s="715">
        <v>509600</v>
      </c>
      <c r="I110" s="650" t="s">
        <v>1162</v>
      </c>
      <c r="J110" s="651" t="s">
        <v>1006</v>
      </c>
      <c r="K110" s="706" t="s">
        <v>458</v>
      </c>
      <c r="L110" s="707" t="s">
        <v>43</v>
      </c>
      <c r="M110" s="678"/>
      <c r="N110" s="1388"/>
    </row>
    <row r="111" spans="1:14" s="609" customFormat="1" ht="144">
      <c r="A111" s="1007" t="s">
        <v>357</v>
      </c>
      <c r="B111" s="708" t="s">
        <v>386</v>
      </c>
      <c r="C111" s="705" t="s">
        <v>457</v>
      </c>
      <c r="D111" s="705" t="s">
        <v>125</v>
      </c>
      <c r="E111" s="650" t="s">
        <v>1162</v>
      </c>
      <c r="F111" s="650" t="s">
        <v>1162</v>
      </c>
      <c r="G111" s="650" t="s">
        <v>1162</v>
      </c>
      <c r="H111" s="710">
        <v>50000</v>
      </c>
      <c r="I111" s="650" t="s">
        <v>1162</v>
      </c>
      <c r="J111" s="651" t="s">
        <v>1006</v>
      </c>
      <c r="K111" s="709" t="s">
        <v>458</v>
      </c>
      <c r="L111" s="707" t="s">
        <v>43</v>
      </c>
      <c r="M111" s="714"/>
      <c r="N111" s="1388"/>
    </row>
    <row r="112" spans="1:14" s="609" customFormat="1" ht="144">
      <c r="A112" s="1007" t="s">
        <v>358</v>
      </c>
      <c r="B112" s="708" t="s">
        <v>386</v>
      </c>
      <c r="C112" s="705" t="s">
        <v>457</v>
      </c>
      <c r="D112" s="705" t="s">
        <v>126</v>
      </c>
      <c r="E112" s="650" t="s">
        <v>1162</v>
      </c>
      <c r="F112" s="650" t="s">
        <v>1162</v>
      </c>
      <c r="G112" s="650" t="s">
        <v>1162</v>
      </c>
      <c r="H112" s="650" t="s">
        <v>1162</v>
      </c>
      <c r="I112" s="713">
        <v>50000</v>
      </c>
      <c r="J112" s="651" t="s">
        <v>1006</v>
      </c>
      <c r="K112" s="709" t="s">
        <v>458</v>
      </c>
      <c r="L112" s="707" t="s">
        <v>43</v>
      </c>
      <c r="M112" s="684"/>
      <c r="N112" s="1388"/>
    </row>
    <row r="113" spans="1:14" s="609" customFormat="1" ht="24">
      <c r="A113" s="716"/>
      <c r="B113" s="692"/>
      <c r="C113" s="693"/>
      <c r="D113" s="693"/>
      <c r="E113" s="844"/>
      <c r="F113" s="844"/>
      <c r="G113" s="844"/>
      <c r="H113" s="844"/>
      <c r="I113" s="717"/>
      <c r="J113" s="682"/>
      <c r="K113" s="694"/>
      <c r="L113" s="691"/>
      <c r="M113" s="684"/>
      <c r="N113" s="684"/>
    </row>
    <row r="114" spans="1:14" s="609" customFormat="1" ht="24">
      <c r="A114" s="716"/>
      <c r="B114" s="692"/>
      <c r="C114" s="693"/>
      <c r="D114" s="693"/>
      <c r="E114" s="844"/>
      <c r="F114" s="844"/>
      <c r="G114" s="844"/>
      <c r="H114" s="844"/>
      <c r="I114" s="717"/>
      <c r="J114" s="682"/>
      <c r="K114" s="694"/>
      <c r="L114" s="691"/>
      <c r="M114" s="684"/>
      <c r="N114" s="684"/>
    </row>
    <row r="115" spans="1:14" s="609" customFormat="1" ht="24">
      <c r="A115" s="716"/>
      <c r="B115" s="692"/>
      <c r="C115" s="693"/>
      <c r="D115" s="693"/>
      <c r="E115" s="844"/>
      <c r="F115" s="844"/>
      <c r="G115" s="844"/>
      <c r="H115" s="844"/>
      <c r="I115" s="717"/>
      <c r="J115" s="682"/>
      <c r="K115" s="694"/>
      <c r="L115" s="691"/>
      <c r="M115" s="684"/>
      <c r="N115" s="684"/>
    </row>
    <row r="116" spans="1:14" s="609" customFormat="1" ht="24">
      <c r="A116" s="716"/>
      <c r="B116" s="692"/>
      <c r="C116" s="693"/>
      <c r="D116" s="693"/>
      <c r="E116" s="844"/>
      <c r="F116" s="844"/>
      <c r="G116" s="844"/>
      <c r="H116" s="844"/>
      <c r="I116" s="717"/>
      <c r="J116" s="682"/>
      <c r="K116" s="694"/>
      <c r="L116" s="691"/>
      <c r="M116" s="684"/>
      <c r="N116" s="684"/>
    </row>
    <row r="117" spans="1:14" s="609" customFormat="1" ht="24">
      <c r="A117" s="716"/>
      <c r="B117" s="692"/>
      <c r="C117" s="693"/>
      <c r="D117" s="693"/>
      <c r="E117" s="844"/>
      <c r="F117" s="844"/>
      <c r="G117" s="844"/>
      <c r="H117" s="844"/>
      <c r="I117" s="717"/>
      <c r="J117" s="682"/>
      <c r="K117" s="694"/>
      <c r="L117" s="146" t="s">
        <v>360</v>
      </c>
      <c r="M117" s="684"/>
      <c r="N117" s="684"/>
    </row>
    <row r="118" spans="1:14" s="609" customFormat="1" ht="24">
      <c r="A118" s="696" t="s">
        <v>186</v>
      </c>
      <c r="B118" s="696"/>
      <c r="C118" s="697"/>
      <c r="D118" s="697"/>
      <c r="E118" s="698"/>
      <c r="F118" s="698"/>
      <c r="G118" s="699"/>
      <c r="H118" s="699"/>
      <c r="I118" s="699"/>
      <c r="J118" s="699"/>
      <c r="K118" s="697"/>
      <c r="L118" s="147" t="s">
        <v>1382</v>
      </c>
      <c r="M118" s="684"/>
      <c r="N118" s="684"/>
    </row>
    <row r="119" spans="1:14" s="609" customFormat="1" ht="24">
      <c r="A119" s="696" t="s">
        <v>895</v>
      </c>
      <c r="B119" s="696"/>
      <c r="C119" s="697"/>
      <c r="D119" s="697"/>
      <c r="E119" s="698"/>
      <c r="F119" s="698"/>
      <c r="G119" s="699"/>
      <c r="H119" s="699"/>
      <c r="I119" s="699"/>
      <c r="J119" s="699"/>
      <c r="K119" s="697"/>
      <c r="L119" s="1196"/>
      <c r="M119" s="684"/>
      <c r="N119" s="684"/>
    </row>
    <row r="120" spans="1:14" s="609" customFormat="1" ht="24">
      <c r="A120" s="1380" t="s">
        <v>176</v>
      </c>
      <c r="B120" s="1380" t="s">
        <v>177</v>
      </c>
      <c r="C120" s="1380" t="s">
        <v>178</v>
      </c>
      <c r="D120" s="701" t="s">
        <v>179</v>
      </c>
      <c r="E120" s="1385" t="s">
        <v>180</v>
      </c>
      <c r="F120" s="1386"/>
      <c r="G120" s="1386"/>
      <c r="H120" s="1386"/>
      <c r="I120" s="1387"/>
      <c r="J120" s="1389" t="s">
        <v>847</v>
      </c>
      <c r="K120" s="1380" t="s">
        <v>181</v>
      </c>
      <c r="L120" s="701" t="s">
        <v>182</v>
      </c>
      <c r="M120" s="684"/>
      <c r="N120" s="684"/>
    </row>
    <row r="121" spans="1:14" s="609" customFormat="1" ht="20.25" customHeight="1">
      <c r="A121" s="1381"/>
      <c r="B121" s="1381"/>
      <c r="C121" s="1381"/>
      <c r="D121" s="702" t="s">
        <v>183</v>
      </c>
      <c r="E121" s="703" t="s">
        <v>890</v>
      </c>
      <c r="F121" s="704" t="s">
        <v>838</v>
      </c>
      <c r="G121" s="704" t="s">
        <v>891</v>
      </c>
      <c r="H121" s="704" t="s">
        <v>889</v>
      </c>
      <c r="I121" s="704" t="s">
        <v>919</v>
      </c>
      <c r="J121" s="1390"/>
      <c r="K121" s="1381"/>
      <c r="L121" s="702" t="s">
        <v>184</v>
      </c>
      <c r="M121" s="684"/>
      <c r="N121" s="684"/>
    </row>
    <row r="122" spans="1:14" s="609" customFormat="1" ht="144">
      <c r="A122" s="1244" t="s">
        <v>359</v>
      </c>
      <c r="B122" s="708" t="s">
        <v>386</v>
      </c>
      <c r="C122" s="705" t="s">
        <v>457</v>
      </c>
      <c r="D122" s="709" t="s">
        <v>839</v>
      </c>
      <c r="E122" s="650" t="s">
        <v>1162</v>
      </c>
      <c r="F122" s="650" t="s">
        <v>1162</v>
      </c>
      <c r="G122" s="650" t="s">
        <v>1162</v>
      </c>
      <c r="H122" s="650" t="s">
        <v>1162</v>
      </c>
      <c r="I122" s="710">
        <v>200000</v>
      </c>
      <c r="J122" s="651" t="s">
        <v>1006</v>
      </c>
      <c r="K122" s="709" t="s">
        <v>458</v>
      </c>
      <c r="L122" s="707" t="s">
        <v>43</v>
      </c>
      <c r="M122" s="684">
        <v>80</v>
      </c>
      <c r="N122" s="684"/>
    </row>
    <row r="123" spans="1:14" s="609" customFormat="1" ht="168">
      <c r="A123" s="1244" t="s">
        <v>360</v>
      </c>
      <c r="B123" s="708" t="s">
        <v>482</v>
      </c>
      <c r="C123" s="705" t="s">
        <v>457</v>
      </c>
      <c r="D123" s="709" t="s">
        <v>689</v>
      </c>
      <c r="E123" s="650" t="s">
        <v>1162</v>
      </c>
      <c r="F123" s="650" t="s">
        <v>1162</v>
      </c>
      <c r="G123" s="650" t="s">
        <v>1162</v>
      </c>
      <c r="H123" s="710">
        <v>100000</v>
      </c>
      <c r="I123" s="650" t="s">
        <v>1162</v>
      </c>
      <c r="J123" s="651" t="s">
        <v>1006</v>
      </c>
      <c r="K123" s="709" t="s">
        <v>458</v>
      </c>
      <c r="L123" s="707" t="s">
        <v>43</v>
      </c>
      <c r="M123" s="684"/>
      <c r="N123" s="684"/>
    </row>
    <row r="124" spans="1:14" s="609" customFormat="1" ht="120">
      <c r="A124" s="1244" t="s">
        <v>361</v>
      </c>
      <c r="B124" s="708" t="s">
        <v>118</v>
      </c>
      <c r="C124" s="705" t="s">
        <v>457</v>
      </c>
      <c r="D124" s="709" t="s">
        <v>119</v>
      </c>
      <c r="E124" s="650" t="s">
        <v>1162</v>
      </c>
      <c r="F124" s="650" t="s">
        <v>1162</v>
      </c>
      <c r="G124" s="650" t="s">
        <v>1162</v>
      </c>
      <c r="H124" s="650" t="s">
        <v>1162</v>
      </c>
      <c r="I124" s="710">
        <v>100000</v>
      </c>
      <c r="J124" s="651" t="s">
        <v>1006</v>
      </c>
      <c r="K124" s="709" t="s">
        <v>458</v>
      </c>
      <c r="L124" s="707" t="s">
        <v>43</v>
      </c>
      <c r="M124" s="684"/>
      <c r="N124" s="684"/>
    </row>
    <row r="125" spans="1:14" s="609" customFormat="1" ht="240">
      <c r="A125" s="1244" t="s">
        <v>1399</v>
      </c>
      <c r="B125" s="708" t="s">
        <v>77</v>
      </c>
      <c r="C125" s="705" t="s">
        <v>457</v>
      </c>
      <c r="D125" s="709" t="s">
        <v>760</v>
      </c>
      <c r="E125" s="650" t="s">
        <v>1162</v>
      </c>
      <c r="F125" s="650" t="s">
        <v>1162</v>
      </c>
      <c r="G125" s="650" t="s">
        <v>1162</v>
      </c>
      <c r="H125" s="710">
        <v>106000</v>
      </c>
      <c r="I125" s="650" t="s">
        <v>1162</v>
      </c>
      <c r="J125" s="651" t="s">
        <v>1006</v>
      </c>
      <c r="K125" s="709" t="s">
        <v>458</v>
      </c>
      <c r="L125" s="707" t="s">
        <v>43</v>
      </c>
      <c r="M125" s="684">
        <v>81</v>
      </c>
      <c r="N125" s="684"/>
    </row>
    <row r="126" spans="1:14" s="609" customFormat="1" ht="168">
      <c r="A126" s="1244" t="s">
        <v>1400</v>
      </c>
      <c r="B126" s="708" t="s">
        <v>77</v>
      </c>
      <c r="C126" s="705" t="s">
        <v>457</v>
      </c>
      <c r="D126" s="709" t="s">
        <v>770</v>
      </c>
      <c r="E126" s="650" t="s">
        <v>1162</v>
      </c>
      <c r="F126" s="650" t="s">
        <v>1162</v>
      </c>
      <c r="G126" s="650" t="s">
        <v>1162</v>
      </c>
      <c r="H126" s="650" t="s">
        <v>1162</v>
      </c>
      <c r="I126" s="710">
        <v>200000</v>
      </c>
      <c r="J126" s="651" t="s">
        <v>1006</v>
      </c>
      <c r="K126" s="709" t="s">
        <v>458</v>
      </c>
      <c r="L126" s="707" t="s">
        <v>43</v>
      </c>
      <c r="M126" s="684"/>
      <c r="N126" s="684"/>
    </row>
    <row r="127" spans="1:14" s="609" customFormat="1" ht="24">
      <c r="A127" s="716"/>
      <c r="B127" s="692"/>
      <c r="C127" s="693"/>
      <c r="D127" s="693"/>
      <c r="E127" s="695"/>
      <c r="F127" s="695"/>
      <c r="G127" s="695"/>
      <c r="H127" s="695"/>
      <c r="I127" s="695"/>
      <c r="J127" s="695"/>
      <c r="K127" s="694"/>
      <c r="L127" s="691"/>
      <c r="M127" s="684"/>
      <c r="N127" s="684"/>
    </row>
    <row r="128" spans="1:14" s="609" customFormat="1" ht="24">
      <c r="A128" s="696" t="s">
        <v>186</v>
      </c>
      <c r="B128" s="692"/>
      <c r="C128" s="693"/>
      <c r="D128" s="694"/>
      <c r="E128" s="695"/>
      <c r="F128" s="695"/>
      <c r="G128" s="717"/>
      <c r="H128" s="717"/>
      <c r="I128" s="717"/>
      <c r="J128" s="717"/>
      <c r="K128" s="694"/>
      <c r="L128" s="146" t="s">
        <v>361</v>
      </c>
      <c r="M128" s="678"/>
      <c r="N128" s="1388"/>
    </row>
    <row r="129" spans="1:14" s="609" customFormat="1" ht="24">
      <c r="A129" s="696" t="s">
        <v>895</v>
      </c>
      <c r="B129" s="692"/>
      <c r="C129" s="693"/>
      <c r="D129" s="694"/>
      <c r="E129" s="695"/>
      <c r="F129" s="695"/>
      <c r="G129" s="717"/>
      <c r="H129" s="717"/>
      <c r="I129" s="717"/>
      <c r="J129" s="717"/>
      <c r="K129" s="694"/>
      <c r="L129" s="147" t="s">
        <v>1382</v>
      </c>
      <c r="M129" s="678"/>
      <c r="N129" s="1388"/>
    </row>
    <row r="130" spans="1:14" s="609" customFormat="1" ht="19.5" customHeight="1">
      <c r="A130" s="1380" t="s">
        <v>176</v>
      </c>
      <c r="B130" s="1380" t="s">
        <v>177</v>
      </c>
      <c r="C130" s="1380" t="s">
        <v>178</v>
      </c>
      <c r="D130" s="701" t="s">
        <v>179</v>
      </c>
      <c r="E130" s="1385" t="s">
        <v>180</v>
      </c>
      <c r="F130" s="1386"/>
      <c r="G130" s="1386"/>
      <c r="H130" s="1386"/>
      <c r="I130" s="1387"/>
      <c r="J130" s="1389" t="s">
        <v>847</v>
      </c>
      <c r="K130" s="1380" t="s">
        <v>181</v>
      </c>
      <c r="L130" s="701" t="s">
        <v>182</v>
      </c>
      <c r="M130" s="626"/>
      <c r="N130" s="718"/>
    </row>
    <row r="131" spans="1:14" s="609" customFormat="1" ht="24">
      <c r="A131" s="1381"/>
      <c r="B131" s="1381"/>
      <c r="C131" s="1381"/>
      <c r="D131" s="702" t="s">
        <v>183</v>
      </c>
      <c r="E131" s="703" t="s">
        <v>890</v>
      </c>
      <c r="F131" s="704" t="s">
        <v>838</v>
      </c>
      <c r="G131" s="704" t="s">
        <v>891</v>
      </c>
      <c r="H131" s="704" t="s">
        <v>889</v>
      </c>
      <c r="I131" s="704" t="s">
        <v>919</v>
      </c>
      <c r="J131" s="1390"/>
      <c r="K131" s="1381"/>
      <c r="L131" s="702" t="s">
        <v>184</v>
      </c>
      <c r="M131" s="626"/>
      <c r="N131" s="718"/>
    </row>
    <row r="132" spans="1:14" s="609" customFormat="1" ht="192">
      <c r="A132" s="1244" t="s">
        <v>362</v>
      </c>
      <c r="B132" s="708" t="s">
        <v>76</v>
      </c>
      <c r="C132" s="705" t="s">
        <v>457</v>
      </c>
      <c r="D132" s="709" t="s">
        <v>761</v>
      </c>
      <c r="E132" s="650" t="s">
        <v>1162</v>
      </c>
      <c r="F132" s="650" t="s">
        <v>1162</v>
      </c>
      <c r="G132" s="650" t="s">
        <v>1162</v>
      </c>
      <c r="H132" s="650" t="s">
        <v>1162</v>
      </c>
      <c r="I132" s="710">
        <v>200000</v>
      </c>
      <c r="J132" s="651" t="s">
        <v>1006</v>
      </c>
      <c r="K132" s="706" t="s">
        <v>458</v>
      </c>
      <c r="L132" s="707" t="s">
        <v>43</v>
      </c>
      <c r="M132" s="612"/>
      <c r="N132" s="718"/>
    </row>
    <row r="133" spans="1:14" s="609" customFormat="1" ht="288">
      <c r="A133" s="1244" t="s">
        <v>486</v>
      </c>
      <c r="B133" s="708" t="s">
        <v>76</v>
      </c>
      <c r="C133" s="705" t="s">
        <v>457</v>
      </c>
      <c r="D133" s="709" t="s">
        <v>441</v>
      </c>
      <c r="E133" s="650" t="s">
        <v>1162</v>
      </c>
      <c r="F133" s="650" t="s">
        <v>1162</v>
      </c>
      <c r="G133" s="650" t="s">
        <v>1162</v>
      </c>
      <c r="H133" s="710">
        <f>4*500*0.5*150</f>
        <v>150000</v>
      </c>
      <c r="I133" s="650" t="s">
        <v>1162</v>
      </c>
      <c r="J133" s="651" t="s">
        <v>1006</v>
      </c>
      <c r="K133" s="706" t="s">
        <v>458</v>
      </c>
      <c r="L133" s="707" t="s">
        <v>43</v>
      </c>
      <c r="M133" s="626"/>
      <c r="N133" s="718"/>
    </row>
    <row r="134" spans="1:14" s="609" customFormat="1" ht="116.25" customHeight="1">
      <c r="A134" s="1244" t="s">
        <v>363</v>
      </c>
      <c r="B134" s="708" t="s">
        <v>98</v>
      </c>
      <c r="C134" s="705" t="s">
        <v>457</v>
      </c>
      <c r="D134" s="709" t="s">
        <v>541</v>
      </c>
      <c r="E134" s="650" t="s">
        <v>1162</v>
      </c>
      <c r="F134" s="650" t="s">
        <v>1162</v>
      </c>
      <c r="G134" s="650" t="s">
        <v>1162</v>
      </c>
      <c r="H134" s="713">
        <v>41400</v>
      </c>
      <c r="I134" s="650" t="s">
        <v>1162</v>
      </c>
      <c r="J134" s="651" t="s">
        <v>1006</v>
      </c>
      <c r="K134" s="709" t="s">
        <v>458</v>
      </c>
      <c r="L134" s="707" t="s">
        <v>43</v>
      </c>
      <c r="M134" s="678"/>
      <c r="N134" s="718"/>
    </row>
    <row r="135" spans="1:14" s="721" customFormat="1" ht="121.5" customHeight="1">
      <c r="A135" s="1244" t="s">
        <v>364</v>
      </c>
      <c r="B135" s="708" t="s">
        <v>841</v>
      </c>
      <c r="C135" s="705" t="s">
        <v>457</v>
      </c>
      <c r="D135" s="709" t="s">
        <v>287</v>
      </c>
      <c r="E135" s="650" t="s">
        <v>1162</v>
      </c>
      <c r="F135" s="650" t="s">
        <v>1162</v>
      </c>
      <c r="G135" s="650" t="s">
        <v>1162</v>
      </c>
      <c r="H135" s="650" t="s">
        <v>1162</v>
      </c>
      <c r="I135" s="713">
        <v>350000</v>
      </c>
      <c r="J135" s="651" t="s">
        <v>1006</v>
      </c>
      <c r="K135" s="709" t="s">
        <v>458</v>
      </c>
      <c r="L135" s="707" t="s">
        <v>43</v>
      </c>
      <c r="M135" s="719"/>
      <c r="N135" s="720"/>
    </row>
    <row r="136" spans="1:14" s="609" customFormat="1" ht="24">
      <c r="A136" s="691"/>
      <c r="B136" s="692"/>
      <c r="C136" s="693"/>
      <c r="D136" s="694"/>
      <c r="E136" s="695"/>
      <c r="F136" s="695"/>
      <c r="G136" s="695"/>
      <c r="H136" s="695"/>
      <c r="I136" s="695"/>
      <c r="J136" s="695"/>
      <c r="K136" s="694"/>
      <c r="L136" s="691"/>
      <c r="M136" s="626"/>
      <c r="N136" s="718"/>
    </row>
    <row r="137" spans="1:14" s="609" customFormat="1" ht="24">
      <c r="A137" s="691"/>
      <c r="B137" s="692"/>
      <c r="C137" s="693"/>
      <c r="D137" s="694"/>
      <c r="E137" s="695"/>
      <c r="F137" s="695"/>
      <c r="G137" s="695"/>
      <c r="H137" s="695"/>
      <c r="I137" s="695"/>
      <c r="J137" s="695"/>
      <c r="K137" s="694"/>
      <c r="L137" s="146" t="s">
        <v>1399</v>
      </c>
      <c r="M137" s="626"/>
      <c r="N137" s="718"/>
    </row>
    <row r="138" spans="1:14" s="609" customFormat="1" ht="24">
      <c r="A138" s="696" t="s">
        <v>186</v>
      </c>
      <c r="B138" s="692"/>
      <c r="C138" s="693"/>
      <c r="D138" s="694"/>
      <c r="E138" s="695"/>
      <c r="F138" s="695"/>
      <c r="G138" s="717"/>
      <c r="H138" s="717"/>
      <c r="I138" s="717"/>
      <c r="J138" s="717"/>
      <c r="K138" s="694"/>
      <c r="L138" s="147" t="s">
        <v>1382</v>
      </c>
      <c r="M138" s="678"/>
      <c r="N138" s="1388"/>
    </row>
    <row r="139" spans="1:14" s="609" customFormat="1" ht="24">
      <c r="A139" s="696" t="s">
        <v>895</v>
      </c>
      <c r="B139" s="692"/>
      <c r="C139" s="693"/>
      <c r="D139" s="694"/>
      <c r="E139" s="695"/>
      <c r="F139" s="695"/>
      <c r="G139" s="717"/>
      <c r="H139" s="717"/>
      <c r="I139" s="717"/>
      <c r="J139" s="717"/>
      <c r="K139" s="694"/>
      <c r="L139" s="1196"/>
      <c r="M139" s="678"/>
      <c r="N139" s="1388"/>
    </row>
    <row r="140" spans="1:14" s="609" customFormat="1" ht="24">
      <c r="A140" s="1380" t="s">
        <v>176</v>
      </c>
      <c r="B140" s="1380" t="s">
        <v>177</v>
      </c>
      <c r="C140" s="1380" t="s">
        <v>178</v>
      </c>
      <c r="D140" s="701" t="s">
        <v>179</v>
      </c>
      <c r="E140" s="1385" t="s">
        <v>180</v>
      </c>
      <c r="F140" s="1386"/>
      <c r="G140" s="1386"/>
      <c r="H140" s="1386"/>
      <c r="I140" s="1387"/>
      <c r="J140" s="1389" t="s">
        <v>847</v>
      </c>
      <c r="K140" s="1380" t="s">
        <v>181</v>
      </c>
      <c r="L140" s="701" t="s">
        <v>182</v>
      </c>
      <c r="M140" s="612"/>
      <c r="N140" s="718"/>
    </row>
    <row r="141" spans="1:14" s="609" customFormat="1" ht="24">
      <c r="A141" s="1381"/>
      <c r="B141" s="1381"/>
      <c r="C141" s="1381"/>
      <c r="D141" s="702" t="s">
        <v>183</v>
      </c>
      <c r="E141" s="703" t="s">
        <v>890</v>
      </c>
      <c r="F141" s="704" t="s">
        <v>838</v>
      </c>
      <c r="G141" s="704" t="s">
        <v>891</v>
      </c>
      <c r="H141" s="704" t="s">
        <v>889</v>
      </c>
      <c r="I141" s="704" t="s">
        <v>919</v>
      </c>
      <c r="J141" s="1390"/>
      <c r="K141" s="1381"/>
      <c r="L141" s="702" t="s">
        <v>184</v>
      </c>
      <c r="M141" s="612"/>
      <c r="N141" s="718"/>
    </row>
    <row r="142" spans="1:14" s="723" customFormat="1" ht="86.25" customHeight="1">
      <c r="A142" s="1244" t="s">
        <v>1401</v>
      </c>
      <c r="B142" s="708" t="s">
        <v>603</v>
      </c>
      <c r="C142" s="705" t="s">
        <v>457</v>
      </c>
      <c r="D142" s="709" t="s">
        <v>604</v>
      </c>
      <c r="E142" s="650" t="s">
        <v>1162</v>
      </c>
      <c r="F142" s="650" t="s">
        <v>1162</v>
      </c>
      <c r="G142" s="650" t="s">
        <v>1162</v>
      </c>
      <c r="H142" s="650" t="s">
        <v>1162</v>
      </c>
      <c r="I142" s="710">
        <v>300000</v>
      </c>
      <c r="J142" s="651" t="s">
        <v>1006</v>
      </c>
      <c r="K142" s="709" t="s">
        <v>458</v>
      </c>
      <c r="L142" s="722" t="s">
        <v>43</v>
      </c>
      <c r="M142" s="719"/>
      <c r="N142" s="720"/>
    </row>
    <row r="143" spans="1:14" s="625" customFormat="1" ht="24" hidden="1">
      <c r="A143" s="1258"/>
      <c r="B143" s="692"/>
      <c r="C143" s="693"/>
      <c r="D143" s="694"/>
      <c r="E143" s="717"/>
      <c r="F143" s="717"/>
      <c r="G143" s="717"/>
      <c r="H143" s="717"/>
      <c r="I143" s="717"/>
      <c r="J143" s="717"/>
      <c r="K143" s="694"/>
      <c r="L143" s="691"/>
      <c r="M143" s="678"/>
      <c r="N143" s="718"/>
    </row>
    <row r="144" spans="1:14" s="721" customFormat="1" ht="64.5" customHeight="1">
      <c r="A144" s="1244" t="s">
        <v>487</v>
      </c>
      <c r="B144" s="708" t="s">
        <v>690</v>
      </c>
      <c r="C144" s="705" t="s">
        <v>457</v>
      </c>
      <c r="D144" s="709" t="s">
        <v>766</v>
      </c>
      <c r="E144" s="650" t="s">
        <v>1162</v>
      </c>
      <c r="F144" s="650" t="s">
        <v>1162</v>
      </c>
      <c r="G144" s="650" t="s">
        <v>1162</v>
      </c>
      <c r="H144" s="650" t="s">
        <v>1162</v>
      </c>
      <c r="I144" s="710">
        <v>100000</v>
      </c>
      <c r="J144" s="651" t="s">
        <v>1006</v>
      </c>
      <c r="K144" s="709" t="s">
        <v>458</v>
      </c>
      <c r="L144" s="707" t="s">
        <v>43</v>
      </c>
      <c r="M144" s="719"/>
      <c r="N144" s="720"/>
    </row>
    <row r="145" spans="1:14" s="721" customFormat="1" ht="64.5" customHeight="1">
      <c r="A145" s="1244" t="s">
        <v>1402</v>
      </c>
      <c r="B145" s="708" t="s">
        <v>690</v>
      </c>
      <c r="C145" s="705" t="s">
        <v>457</v>
      </c>
      <c r="D145" s="709" t="s">
        <v>767</v>
      </c>
      <c r="E145" s="650" t="s">
        <v>1162</v>
      </c>
      <c r="F145" s="650" t="s">
        <v>1162</v>
      </c>
      <c r="G145" s="650" t="s">
        <v>1162</v>
      </c>
      <c r="H145" s="710">
        <v>100000</v>
      </c>
      <c r="I145" s="650" t="s">
        <v>1162</v>
      </c>
      <c r="J145" s="651" t="s">
        <v>1006</v>
      </c>
      <c r="K145" s="709" t="s">
        <v>458</v>
      </c>
      <c r="L145" s="707" t="s">
        <v>43</v>
      </c>
      <c r="M145" s="719"/>
      <c r="N145" s="718">
        <v>84</v>
      </c>
    </row>
    <row r="146" spans="1:14" s="721" customFormat="1" ht="74.25" customHeight="1">
      <c r="A146" s="1007" t="s">
        <v>1403</v>
      </c>
      <c r="B146" s="708" t="s">
        <v>863</v>
      </c>
      <c r="C146" s="705" t="s">
        <v>457</v>
      </c>
      <c r="D146" s="705" t="s">
        <v>864</v>
      </c>
      <c r="E146" s="650" t="s">
        <v>1162</v>
      </c>
      <c r="F146" s="650" t="s">
        <v>1162</v>
      </c>
      <c r="G146" s="650" t="s">
        <v>1162</v>
      </c>
      <c r="H146" s="710">
        <v>200000</v>
      </c>
      <c r="I146" s="650" t="s">
        <v>1162</v>
      </c>
      <c r="J146" s="651" t="s">
        <v>1006</v>
      </c>
      <c r="K146" s="709" t="s">
        <v>458</v>
      </c>
      <c r="L146" s="724" t="s">
        <v>43</v>
      </c>
      <c r="M146" s="725"/>
      <c r="N146" s="720"/>
    </row>
    <row r="147" spans="1:14" s="721" customFormat="1" ht="72.75" customHeight="1">
      <c r="A147" s="1007" t="s">
        <v>1404</v>
      </c>
      <c r="B147" s="708" t="s">
        <v>862</v>
      </c>
      <c r="C147" s="705" t="s">
        <v>457</v>
      </c>
      <c r="D147" s="705" t="s">
        <v>865</v>
      </c>
      <c r="E147" s="650" t="s">
        <v>1162</v>
      </c>
      <c r="F147" s="650" t="s">
        <v>1162</v>
      </c>
      <c r="G147" s="650" t="s">
        <v>1162</v>
      </c>
      <c r="H147" s="650" t="s">
        <v>1162</v>
      </c>
      <c r="I147" s="710">
        <v>250000</v>
      </c>
      <c r="J147" s="651" t="s">
        <v>1006</v>
      </c>
      <c r="K147" s="709" t="s">
        <v>458</v>
      </c>
      <c r="L147" s="707" t="s">
        <v>43</v>
      </c>
      <c r="M147" s="718">
        <v>85</v>
      </c>
      <c r="N147" s="720"/>
    </row>
    <row r="148" spans="1:14" s="721" customFormat="1" ht="70.5" customHeight="1">
      <c r="A148" s="1007" t="s">
        <v>159</v>
      </c>
      <c r="B148" s="708" t="s">
        <v>120</v>
      </c>
      <c r="C148" s="705" t="s">
        <v>457</v>
      </c>
      <c r="D148" s="705" t="s">
        <v>127</v>
      </c>
      <c r="E148" s="650" t="s">
        <v>1162</v>
      </c>
      <c r="F148" s="650" t="s">
        <v>1162</v>
      </c>
      <c r="G148" s="650" t="s">
        <v>1162</v>
      </c>
      <c r="H148" s="650" t="s">
        <v>1162</v>
      </c>
      <c r="I148" s="710">
        <v>250000</v>
      </c>
      <c r="J148" s="651" t="s">
        <v>1006</v>
      </c>
      <c r="K148" s="709" t="s">
        <v>458</v>
      </c>
      <c r="L148" s="707" t="s">
        <v>43</v>
      </c>
      <c r="M148" s="726"/>
      <c r="N148" s="720"/>
    </row>
    <row r="149" spans="1:14" s="721" customFormat="1" ht="120">
      <c r="A149" s="1244" t="s">
        <v>365</v>
      </c>
      <c r="B149" s="708" t="s">
        <v>744</v>
      </c>
      <c r="C149" s="705" t="s">
        <v>457</v>
      </c>
      <c r="D149" s="709" t="s">
        <v>745</v>
      </c>
      <c r="E149" s="650" t="s">
        <v>1162</v>
      </c>
      <c r="F149" s="650" t="s">
        <v>1162</v>
      </c>
      <c r="G149" s="650" t="s">
        <v>1162</v>
      </c>
      <c r="H149" s="713">
        <v>280000</v>
      </c>
      <c r="I149" s="650" t="s">
        <v>1162</v>
      </c>
      <c r="J149" s="651" t="s">
        <v>1006</v>
      </c>
      <c r="K149" s="709" t="s">
        <v>458</v>
      </c>
      <c r="L149" s="707" t="s">
        <v>43</v>
      </c>
      <c r="M149" s="726"/>
      <c r="N149" s="720"/>
    </row>
    <row r="150" spans="1:14" s="609" customFormat="1" ht="21" customHeight="1">
      <c r="A150" s="696" t="s">
        <v>186</v>
      </c>
      <c r="B150" s="696"/>
      <c r="C150" s="697"/>
      <c r="D150" s="697"/>
      <c r="E150" s="698"/>
      <c r="F150" s="698"/>
      <c r="G150" s="699"/>
      <c r="H150" s="699"/>
      <c r="I150" s="699"/>
      <c r="J150" s="699"/>
      <c r="K150" s="697"/>
      <c r="L150" s="146" t="s">
        <v>1400</v>
      </c>
      <c r="M150" s="678"/>
      <c r="N150" s="718"/>
    </row>
    <row r="151" spans="1:14" s="609" customFormat="1" ht="24">
      <c r="A151" s="696" t="s">
        <v>895</v>
      </c>
      <c r="B151" s="696"/>
      <c r="C151" s="697"/>
      <c r="D151" s="697"/>
      <c r="E151" s="698"/>
      <c r="F151" s="698"/>
      <c r="G151" s="699"/>
      <c r="H151" s="699"/>
      <c r="I151" s="699"/>
      <c r="J151" s="699"/>
      <c r="K151" s="697"/>
      <c r="L151" s="147" t="s">
        <v>1382</v>
      </c>
      <c r="M151" s="678"/>
      <c r="N151" s="718"/>
    </row>
    <row r="152" spans="1:14" s="609" customFormat="1" ht="30.75" customHeight="1">
      <c r="A152" s="1380" t="s">
        <v>176</v>
      </c>
      <c r="B152" s="1380" t="s">
        <v>177</v>
      </c>
      <c r="C152" s="1380" t="s">
        <v>178</v>
      </c>
      <c r="D152" s="701" t="s">
        <v>179</v>
      </c>
      <c r="E152" s="1385" t="s">
        <v>180</v>
      </c>
      <c r="F152" s="1386"/>
      <c r="G152" s="1386"/>
      <c r="H152" s="1386"/>
      <c r="I152" s="1387"/>
      <c r="J152" s="1389" t="s">
        <v>847</v>
      </c>
      <c r="K152" s="1380" t="s">
        <v>181</v>
      </c>
      <c r="L152" s="701" t="s">
        <v>182</v>
      </c>
      <c r="M152" s="678"/>
      <c r="N152" s="718"/>
    </row>
    <row r="153" spans="1:14" s="609" customFormat="1" ht="24">
      <c r="A153" s="1381"/>
      <c r="B153" s="1381"/>
      <c r="C153" s="1381"/>
      <c r="D153" s="702" t="s">
        <v>183</v>
      </c>
      <c r="E153" s="703" t="s">
        <v>890</v>
      </c>
      <c r="F153" s="704" t="s">
        <v>838</v>
      </c>
      <c r="G153" s="704" t="s">
        <v>891</v>
      </c>
      <c r="H153" s="704" t="s">
        <v>889</v>
      </c>
      <c r="I153" s="704" t="s">
        <v>919</v>
      </c>
      <c r="J153" s="1390"/>
      <c r="K153" s="1381"/>
      <c r="L153" s="702" t="s">
        <v>184</v>
      </c>
      <c r="M153" s="678"/>
      <c r="N153" s="718"/>
    </row>
    <row r="154" spans="1:14" s="721" customFormat="1" ht="120">
      <c r="A154" s="1244" t="s">
        <v>366</v>
      </c>
      <c r="B154" s="708" t="s">
        <v>868</v>
      </c>
      <c r="C154" s="705" t="s">
        <v>457</v>
      </c>
      <c r="D154" s="709" t="s">
        <v>869</v>
      </c>
      <c r="E154" s="650" t="s">
        <v>1162</v>
      </c>
      <c r="F154" s="650" t="s">
        <v>1162</v>
      </c>
      <c r="G154" s="650" t="s">
        <v>1162</v>
      </c>
      <c r="H154" s="713">
        <v>100000</v>
      </c>
      <c r="I154" s="650" t="s">
        <v>1162</v>
      </c>
      <c r="J154" s="651" t="s">
        <v>1006</v>
      </c>
      <c r="K154" s="709" t="s">
        <v>458</v>
      </c>
      <c r="L154" s="707" t="s">
        <v>43</v>
      </c>
      <c r="M154" s="726"/>
      <c r="N154" s="720"/>
    </row>
    <row r="155" spans="1:14" s="609" customFormat="1" ht="135" customHeight="1">
      <c r="A155" s="1244" t="s">
        <v>1405</v>
      </c>
      <c r="B155" s="708" t="s">
        <v>523</v>
      </c>
      <c r="C155" s="705" t="s">
        <v>457</v>
      </c>
      <c r="D155" s="709" t="s">
        <v>434</v>
      </c>
      <c r="E155" s="650" t="s">
        <v>1162</v>
      </c>
      <c r="F155" s="650" t="s">
        <v>1162</v>
      </c>
      <c r="G155" s="650" t="s">
        <v>1162</v>
      </c>
      <c r="H155" s="713">
        <f>560000+(320*12)</f>
        <v>563840</v>
      </c>
      <c r="I155" s="650" t="s">
        <v>1162</v>
      </c>
      <c r="J155" s="651" t="s">
        <v>1006</v>
      </c>
      <c r="K155" s="709" t="s">
        <v>458</v>
      </c>
      <c r="L155" s="707" t="s">
        <v>43</v>
      </c>
      <c r="M155" s="678"/>
      <c r="N155" s="718"/>
    </row>
    <row r="156" spans="1:14" s="609" customFormat="1" ht="92.25" customHeight="1">
      <c r="A156" s="1244" t="s">
        <v>15</v>
      </c>
      <c r="B156" s="708" t="s">
        <v>400</v>
      </c>
      <c r="C156" s="705" t="s">
        <v>457</v>
      </c>
      <c r="D156" s="709" t="s">
        <v>680</v>
      </c>
      <c r="E156" s="650" t="s">
        <v>1162</v>
      </c>
      <c r="F156" s="650" t="s">
        <v>1162</v>
      </c>
      <c r="G156" s="650" t="s">
        <v>1162</v>
      </c>
      <c r="H156" s="650" t="s">
        <v>1162</v>
      </c>
      <c r="I156" s="710">
        <v>22000</v>
      </c>
      <c r="J156" s="651" t="s">
        <v>1006</v>
      </c>
      <c r="K156" s="709" t="s">
        <v>458</v>
      </c>
      <c r="L156" s="707" t="s">
        <v>43</v>
      </c>
      <c r="M156" s="718">
        <v>86</v>
      </c>
      <c r="N156" s="718"/>
    </row>
    <row r="157" spans="1:14" s="609" customFormat="1" ht="120" customHeight="1">
      <c r="A157" s="1244" t="s">
        <v>1406</v>
      </c>
      <c r="B157" s="708" t="s">
        <v>523</v>
      </c>
      <c r="C157" s="705" t="s">
        <v>457</v>
      </c>
      <c r="D157" s="709" t="s">
        <v>705</v>
      </c>
      <c r="E157" s="650" t="s">
        <v>1162</v>
      </c>
      <c r="F157" s="650" t="s">
        <v>1162</v>
      </c>
      <c r="G157" s="650" t="s">
        <v>1162</v>
      </c>
      <c r="H157" s="650" t="s">
        <v>1162</v>
      </c>
      <c r="I157" s="710">
        <v>46900</v>
      </c>
      <c r="J157" s="651" t="s">
        <v>1006</v>
      </c>
      <c r="K157" s="709" t="s">
        <v>458</v>
      </c>
      <c r="L157" s="707" t="s">
        <v>43</v>
      </c>
      <c r="M157" s="718"/>
      <c r="N157" s="718"/>
    </row>
    <row r="158" spans="1:14" s="609" customFormat="1" ht="144">
      <c r="A158" s="1244" t="s">
        <v>1407</v>
      </c>
      <c r="B158" s="708" t="s">
        <v>401</v>
      </c>
      <c r="C158" s="705" t="s">
        <v>457</v>
      </c>
      <c r="D158" s="709" t="s">
        <v>681</v>
      </c>
      <c r="E158" s="650" t="s">
        <v>1162</v>
      </c>
      <c r="F158" s="650" t="s">
        <v>1162</v>
      </c>
      <c r="G158" s="650" t="s">
        <v>1162</v>
      </c>
      <c r="H158" s="710">
        <v>140000</v>
      </c>
      <c r="I158" s="650" t="s">
        <v>1162</v>
      </c>
      <c r="J158" s="651" t="s">
        <v>1006</v>
      </c>
      <c r="K158" s="709" t="s">
        <v>458</v>
      </c>
      <c r="L158" s="707" t="s">
        <v>43</v>
      </c>
      <c r="M158" s="678"/>
      <c r="N158" s="718"/>
    </row>
    <row r="159" spans="1:14" s="609" customFormat="1" ht="24">
      <c r="A159" s="691"/>
      <c r="B159" s="692"/>
      <c r="C159" s="693"/>
      <c r="D159" s="694"/>
      <c r="E159" s="695"/>
      <c r="F159" s="695"/>
      <c r="G159" s="717"/>
      <c r="H159" s="717"/>
      <c r="I159" s="717"/>
      <c r="J159" s="717"/>
      <c r="K159" s="694"/>
      <c r="L159" s="691"/>
      <c r="M159" s="678"/>
      <c r="N159" s="718"/>
    </row>
    <row r="160" spans="1:14" s="609" customFormat="1" ht="24">
      <c r="A160" s="691"/>
      <c r="B160" s="692"/>
      <c r="C160" s="693"/>
      <c r="D160" s="694"/>
      <c r="E160" s="695"/>
      <c r="F160" s="695"/>
      <c r="G160" s="717"/>
      <c r="H160" s="717"/>
      <c r="I160" s="717"/>
      <c r="J160" s="717"/>
      <c r="K160" s="694"/>
      <c r="L160" s="146" t="s">
        <v>362</v>
      </c>
      <c r="M160" s="678"/>
      <c r="N160" s="718"/>
    </row>
    <row r="161" spans="1:14" s="609" customFormat="1" ht="24">
      <c r="A161" s="696" t="s">
        <v>186</v>
      </c>
      <c r="B161" s="696"/>
      <c r="C161" s="697"/>
      <c r="D161" s="697"/>
      <c r="E161" s="698"/>
      <c r="F161" s="698"/>
      <c r="G161" s="699"/>
      <c r="H161" s="699"/>
      <c r="I161" s="699"/>
      <c r="J161" s="699"/>
      <c r="K161" s="697"/>
      <c r="L161" s="147" t="s">
        <v>1382</v>
      </c>
      <c r="M161" s="626"/>
      <c r="N161" s="684"/>
    </row>
    <row r="162" spans="1:14" s="609" customFormat="1" ht="24">
      <c r="A162" s="696" t="s">
        <v>895</v>
      </c>
      <c r="B162" s="696"/>
      <c r="C162" s="697"/>
      <c r="D162" s="697"/>
      <c r="E162" s="698"/>
      <c r="F162" s="698"/>
      <c r="G162" s="699"/>
      <c r="H162" s="699"/>
      <c r="I162" s="699"/>
      <c r="J162" s="699"/>
      <c r="K162" s="697"/>
      <c r="L162" s="1196"/>
      <c r="M162" s="612"/>
      <c r="N162" s="718"/>
    </row>
    <row r="163" spans="1:14" s="625" customFormat="1" ht="24">
      <c r="A163" s="1380" t="s">
        <v>176</v>
      </c>
      <c r="B163" s="1380" t="s">
        <v>177</v>
      </c>
      <c r="C163" s="1380" t="s">
        <v>178</v>
      </c>
      <c r="D163" s="701" t="s">
        <v>179</v>
      </c>
      <c r="E163" s="1385" t="s">
        <v>180</v>
      </c>
      <c r="F163" s="1386"/>
      <c r="G163" s="1386"/>
      <c r="H163" s="1386"/>
      <c r="I163" s="1387"/>
      <c r="J163" s="1389" t="s">
        <v>847</v>
      </c>
      <c r="K163" s="1380" t="s">
        <v>181</v>
      </c>
      <c r="L163" s="701" t="s">
        <v>182</v>
      </c>
      <c r="M163" s="612"/>
      <c r="N163" s="718"/>
    </row>
    <row r="164" spans="1:14" s="625" customFormat="1" ht="24">
      <c r="A164" s="1381"/>
      <c r="B164" s="1381"/>
      <c r="C164" s="1381"/>
      <c r="D164" s="702" t="s">
        <v>183</v>
      </c>
      <c r="E164" s="703" t="s">
        <v>890</v>
      </c>
      <c r="F164" s="704" t="s">
        <v>838</v>
      </c>
      <c r="G164" s="704" t="s">
        <v>891</v>
      </c>
      <c r="H164" s="704" t="s">
        <v>889</v>
      </c>
      <c r="I164" s="704" t="s">
        <v>919</v>
      </c>
      <c r="J164" s="1390"/>
      <c r="K164" s="1381"/>
      <c r="L164" s="702" t="s">
        <v>184</v>
      </c>
      <c r="M164" s="678"/>
      <c r="N164" s="718"/>
    </row>
    <row r="165" spans="1:14" s="728" customFormat="1" ht="120">
      <c r="A165" s="1244" t="s">
        <v>1408</v>
      </c>
      <c r="B165" s="708" t="s">
        <v>401</v>
      </c>
      <c r="C165" s="705" t="s">
        <v>457</v>
      </c>
      <c r="D165" s="709" t="s">
        <v>402</v>
      </c>
      <c r="E165" s="650" t="s">
        <v>1162</v>
      </c>
      <c r="F165" s="650" t="s">
        <v>1162</v>
      </c>
      <c r="G165" s="650" t="s">
        <v>1162</v>
      </c>
      <c r="H165" s="650" t="s">
        <v>1162</v>
      </c>
      <c r="I165" s="710">
        <v>680000</v>
      </c>
      <c r="J165" s="651" t="s">
        <v>1006</v>
      </c>
      <c r="K165" s="709" t="s">
        <v>458</v>
      </c>
      <c r="L165" s="707" t="s">
        <v>43</v>
      </c>
      <c r="M165" s="678"/>
      <c r="N165" s="727"/>
    </row>
    <row r="166" spans="1:14" s="728" customFormat="1" ht="120">
      <c r="A166" s="1244" t="s">
        <v>1409</v>
      </c>
      <c r="B166" s="708" t="s">
        <v>1340</v>
      </c>
      <c r="C166" s="705" t="s">
        <v>457</v>
      </c>
      <c r="D166" s="709" t="s">
        <v>547</v>
      </c>
      <c r="E166" s="650" t="s">
        <v>1162</v>
      </c>
      <c r="F166" s="650" t="s">
        <v>1162</v>
      </c>
      <c r="G166" s="710">
        <v>30000</v>
      </c>
      <c r="H166" s="650" t="s">
        <v>1162</v>
      </c>
      <c r="I166" s="650" t="s">
        <v>1162</v>
      </c>
      <c r="J166" s="651" t="s">
        <v>1006</v>
      </c>
      <c r="K166" s="709" t="s">
        <v>458</v>
      </c>
      <c r="L166" s="707" t="s">
        <v>43</v>
      </c>
      <c r="M166" s="678"/>
      <c r="N166" s="727"/>
    </row>
    <row r="167" spans="1:14" s="609" customFormat="1" ht="87.75" customHeight="1">
      <c r="A167" s="1007" t="s">
        <v>1410</v>
      </c>
      <c r="B167" s="708" t="s">
        <v>748</v>
      </c>
      <c r="C167" s="705" t="s">
        <v>457</v>
      </c>
      <c r="D167" s="705" t="s">
        <v>749</v>
      </c>
      <c r="E167" s="650" t="s">
        <v>1162</v>
      </c>
      <c r="F167" s="650" t="s">
        <v>1162</v>
      </c>
      <c r="G167" s="650" t="s">
        <v>1162</v>
      </c>
      <c r="H167" s="710">
        <v>250000</v>
      </c>
      <c r="I167" s="650" t="s">
        <v>1162</v>
      </c>
      <c r="J167" s="651" t="s">
        <v>1006</v>
      </c>
      <c r="K167" s="709" t="s">
        <v>458</v>
      </c>
      <c r="L167" s="707" t="s">
        <v>43</v>
      </c>
      <c r="M167" s="718">
        <v>87</v>
      </c>
      <c r="N167" s="718"/>
    </row>
    <row r="168" spans="1:14" s="609" customFormat="1" ht="89.25" customHeight="1">
      <c r="A168" s="1007" t="s">
        <v>324</v>
      </c>
      <c r="B168" s="708" t="s">
        <v>322</v>
      </c>
      <c r="C168" s="705" t="s">
        <v>457</v>
      </c>
      <c r="D168" s="709" t="s">
        <v>323</v>
      </c>
      <c r="E168" s="650" t="s">
        <v>1162</v>
      </c>
      <c r="F168" s="650" t="s">
        <v>1162</v>
      </c>
      <c r="G168" s="650" t="s">
        <v>1162</v>
      </c>
      <c r="H168" s="650" t="s">
        <v>1162</v>
      </c>
      <c r="I168" s="710">
        <v>200000</v>
      </c>
      <c r="J168" s="651" t="s">
        <v>1006</v>
      </c>
      <c r="K168" s="709" t="s">
        <v>458</v>
      </c>
      <c r="L168" s="707" t="s">
        <v>43</v>
      </c>
      <c r="M168" s="626"/>
      <c r="N168" s="718"/>
    </row>
    <row r="169" spans="1:14" s="609" customFormat="1" ht="184.5" customHeight="1">
      <c r="A169" s="1007" t="s">
        <v>325</v>
      </c>
      <c r="B169" s="708" t="s">
        <v>1360</v>
      </c>
      <c r="C169" s="705" t="s">
        <v>457</v>
      </c>
      <c r="D169" s="709"/>
      <c r="E169" s="650" t="s">
        <v>1162</v>
      </c>
      <c r="F169" s="650" t="s">
        <v>1162</v>
      </c>
      <c r="G169" s="1152" t="s">
        <v>1162</v>
      </c>
      <c r="H169" s="650" t="s">
        <v>1162</v>
      </c>
      <c r="I169" s="710">
        <v>200000</v>
      </c>
      <c r="J169" s="651" t="s">
        <v>1006</v>
      </c>
      <c r="K169" s="709" t="s">
        <v>458</v>
      </c>
      <c r="L169" s="707" t="s">
        <v>43</v>
      </c>
      <c r="M169" s="626"/>
      <c r="N169" s="718"/>
    </row>
    <row r="170" spans="1:14" s="609" customFormat="1" ht="24">
      <c r="A170" s="729" t="s">
        <v>186</v>
      </c>
      <c r="B170" s="729"/>
      <c r="C170" s="730"/>
      <c r="D170" s="730"/>
      <c r="E170" s="731"/>
      <c r="F170" s="731"/>
      <c r="G170" s="732"/>
      <c r="H170" s="732"/>
      <c r="I170" s="732"/>
      <c r="J170" s="732"/>
      <c r="K170" s="730"/>
      <c r="L170" s="146" t="s">
        <v>486</v>
      </c>
      <c r="M170" s="678"/>
      <c r="N170" s="718"/>
    </row>
    <row r="171" spans="1:14" s="609" customFormat="1" ht="24">
      <c r="A171" s="729" t="s">
        <v>895</v>
      </c>
      <c r="B171" s="729"/>
      <c r="C171" s="730"/>
      <c r="D171" s="730"/>
      <c r="E171" s="731"/>
      <c r="F171" s="731"/>
      <c r="G171" s="732"/>
      <c r="H171" s="732"/>
      <c r="I171" s="732"/>
      <c r="J171" s="732"/>
      <c r="K171" s="730"/>
      <c r="L171" s="147" t="s">
        <v>1382</v>
      </c>
      <c r="M171" s="678"/>
      <c r="N171" s="718"/>
    </row>
    <row r="172" spans="1:14" s="609" customFormat="1" ht="24">
      <c r="A172" s="1380" t="s">
        <v>176</v>
      </c>
      <c r="B172" s="1380" t="s">
        <v>177</v>
      </c>
      <c r="C172" s="1380" t="s">
        <v>178</v>
      </c>
      <c r="D172" s="701" t="s">
        <v>179</v>
      </c>
      <c r="E172" s="1385" t="s">
        <v>180</v>
      </c>
      <c r="F172" s="1386"/>
      <c r="G172" s="1386"/>
      <c r="H172" s="1386"/>
      <c r="I172" s="1387"/>
      <c r="J172" s="1389" t="s">
        <v>847</v>
      </c>
      <c r="K172" s="1380" t="s">
        <v>181</v>
      </c>
      <c r="L172" s="701" t="s">
        <v>182</v>
      </c>
      <c r="M172" s="678"/>
      <c r="N172" s="718"/>
    </row>
    <row r="173" spans="1:14" s="609" customFormat="1" ht="24">
      <c r="A173" s="1381"/>
      <c r="B173" s="1381"/>
      <c r="C173" s="1381"/>
      <c r="D173" s="702" t="s">
        <v>183</v>
      </c>
      <c r="E173" s="703" t="s">
        <v>890</v>
      </c>
      <c r="F173" s="704" t="s">
        <v>838</v>
      </c>
      <c r="G173" s="704" t="s">
        <v>891</v>
      </c>
      <c r="H173" s="704" t="s">
        <v>889</v>
      </c>
      <c r="I173" s="704" t="s">
        <v>919</v>
      </c>
      <c r="J173" s="1390"/>
      <c r="K173" s="1381"/>
      <c r="L173" s="702" t="s">
        <v>184</v>
      </c>
      <c r="M173" s="678"/>
      <c r="N173" s="718"/>
    </row>
    <row r="174" spans="1:14" s="609" customFormat="1" ht="68.25" customHeight="1">
      <c r="A174" s="1244" t="s">
        <v>7</v>
      </c>
      <c r="B174" s="708" t="s">
        <v>685</v>
      </c>
      <c r="C174" s="705" t="s">
        <v>457</v>
      </c>
      <c r="D174" s="709" t="s">
        <v>121</v>
      </c>
      <c r="E174" s="1152" t="s">
        <v>1162</v>
      </c>
      <c r="F174" s="1152" t="s">
        <v>1162</v>
      </c>
      <c r="G174" s="1152" t="s">
        <v>1162</v>
      </c>
      <c r="H174" s="1152" t="s">
        <v>1162</v>
      </c>
      <c r="I174" s="710">
        <v>500000</v>
      </c>
      <c r="J174" s="651" t="s">
        <v>1006</v>
      </c>
      <c r="K174" s="709" t="s">
        <v>458</v>
      </c>
      <c r="L174" s="707" t="s">
        <v>43</v>
      </c>
      <c r="M174" s="678"/>
      <c r="N174" s="718"/>
    </row>
    <row r="175" spans="1:14" s="609" customFormat="1" ht="240">
      <c r="A175" s="1244" t="s">
        <v>8</v>
      </c>
      <c r="B175" s="708" t="s">
        <v>235</v>
      </c>
      <c r="C175" s="705" t="s">
        <v>457</v>
      </c>
      <c r="D175" s="709" t="s">
        <v>871</v>
      </c>
      <c r="E175" s="650" t="s">
        <v>1162</v>
      </c>
      <c r="F175" s="650" t="s">
        <v>1162</v>
      </c>
      <c r="G175" s="650" t="s">
        <v>1162</v>
      </c>
      <c r="H175" s="650" t="s">
        <v>1162</v>
      </c>
      <c r="I175" s="710">
        <v>100000</v>
      </c>
      <c r="J175" s="651" t="s">
        <v>1006</v>
      </c>
      <c r="K175" s="709" t="s">
        <v>458</v>
      </c>
      <c r="L175" s="707" t="s">
        <v>43</v>
      </c>
      <c r="M175" s="678"/>
      <c r="N175" s="718"/>
    </row>
    <row r="176" spans="1:14" s="609" customFormat="1" ht="141" customHeight="1">
      <c r="A176" s="1244" t="s">
        <v>326</v>
      </c>
      <c r="B176" s="708" t="s">
        <v>236</v>
      </c>
      <c r="C176" s="705" t="s">
        <v>457</v>
      </c>
      <c r="D176" s="709" t="s">
        <v>540</v>
      </c>
      <c r="E176" s="650" t="s">
        <v>1162</v>
      </c>
      <c r="F176" s="650" t="s">
        <v>1162</v>
      </c>
      <c r="G176" s="650" t="s">
        <v>1162</v>
      </c>
      <c r="H176" s="710">
        <f>37500+(5*400)</f>
        <v>39500</v>
      </c>
      <c r="I176" s="650" t="s">
        <v>1162</v>
      </c>
      <c r="J176" s="651" t="s">
        <v>1006</v>
      </c>
      <c r="K176" s="709" t="s">
        <v>458</v>
      </c>
      <c r="L176" s="707" t="s">
        <v>43</v>
      </c>
      <c r="M176" s="678"/>
      <c r="N176" s="718"/>
    </row>
    <row r="177" spans="1:14" s="609" customFormat="1" ht="73.5" customHeight="1">
      <c r="A177" s="1244" t="s">
        <v>9</v>
      </c>
      <c r="B177" s="708" t="s">
        <v>199</v>
      </c>
      <c r="C177" s="705" t="s">
        <v>457</v>
      </c>
      <c r="D177" s="709" t="s">
        <v>201</v>
      </c>
      <c r="E177" s="650" t="s">
        <v>1162</v>
      </c>
      <c r="F177" s="650" t="s">
        <v>1162</v>
      </c>
      <c r="G177" s="650" t="s">
        <v>1162</v>
      </c>
      <c r="H177" s="650" t="s">
        <v>1162</v>
      </c>
      <c r="I177" s="710">
        <v>60000</v>
      </c>
      <c r="J177" s="651" t="s">
        <v>1006</v>
      </c>
      <c r="K177" s="709" t="s">
        <v>458</v>
      </c>
      <c r="L177" s="722" t="s">
        <v>43</v>
      </c>
      <c r="M177" s="718">
        <v>89</v>
      </c>
      <c r="N177" s="718"/>
    </row>
    <row r="178" spans="1:14" s="609" customFormat="1" ht="117" customHeight="1">
      <c r="A178" s="1244" t="s">
        <v>327</v>
      </c>
      <c r="B178" s="708" t="s">
        <v>199</v>
      </c>
      <c r="C178" s="705" t="s">
        <v>457</v>
      </c>
      <c r="D178" s="709" t="s">
        <v>200</v>
      </c>
      <c r="E178" s="650" t="s">
        <v>1162</v>
      </c>
      <c r="F178" s="650" t="s">
        <v>1162</v>
      </c>
      <c r="G178" s="650" t="s">
        <v>1162</v>
      </c>
      <c r="H178" s="650" t="s">
        <v>1162</v>
      </c>
      <c r="I178" s="710">
        <v>400000</v>
      </c>
      <c r="J178" s="651" t="s">
        <v>1006</v>
      </c>
      <c r="K178" s="709" t="s">
        <v>458</v>
      </c>
      <c r="L178" s="707" t="s">
        <v>43</v>
      </c>
      <c r="M178" s="678"/>
      <c r="N178" s="718"/>
    </row>
    <row r="179" spans="1:14" s="609" customFormat="1" ht="24">
      <c r="A179" s="729" t="s">
        <v>186</v>
      </c>
      <c r="B179" s="729"/>
      <c r="C179" s="730"/>
      <c r="D179" s="730"/>
      <c r="E179" s="731"/>
      <c r="F179" s="731"/>
      <c r="G179" s="732"/>
      <c r="H179" s="732"/>
      <c r="I179" s="732"/>
      <c r="J179" s="732"/>
      <c r="K179" s="730"/>
      <c r="L179" s="146" t="s">
        <v>363</v>
      </c>
      <c r="M179" s="678"/>
      <c r="N179" s="718"/>
    </row>
    <row r="180" spans="1:14" s="609" customFormat="1" ht="24">
      <c r="A180" s="729" t="s">
        <v>895</v>
      </c>
      <c r="B180" s="729"/>
      <c r="C180" s="730"/>
      <c r="D180" s="730"/>
      <c r="E180" s="731"/>
      <c r="F180" s="731"/>
      <c r="G180" s="732"/>
      <c r="H180" s="732"/>
      <c r="I180" s="732"/>
      <c r="J180" s="732"/>
      <c r="K180" s="730"/>
      <c r="L180" s="147" t="s">
        <v>1382</v>
      </c>
      <c r="M180" s="678"/>
      <c r="N180" s="718"/>
    </row>
    <row r="181" spans="1:14" s="609" customFormat="1" ht="24">
      <c r="A181" s="1380" t="s">
        <v>176</v>
      </c>
      <c r="B181" s="1380" t="s">
        <v>177</v>
      </c>
      <c r="C181" s="1380" t="s">
        <v>178</v>
      </c>
      <c r="D181" s="701" t="s">
        <v>179</v>
      </c>
      <c r="E181" s="1385" t="s">
        <v>180</v>
      </c>
      <c r="F181" s="1386"/>
      <c r="G181" s="1386"/>
      <c r="H181" s="1386"/>
      <c r="I181" s="1387"/>
      <c r="J181" s="1389" t="s">
        <v>847</v>
      </c>
      <c r="K181" s="1380" t="s">
        <v>181</v>
      </c>
      <c r="L181" s="701" t="s">
        <v>182</v>
      </c>
      <c r="M181" s="678"/>
      <c r="N181" s="718"/>
    </row>
    <row r="182" spans="1:14" s="609" customFormat="1" ht="24">
      <c r="A182" s="1381"/>
      <c r="B182" s="1381"/>
      <c r="C182" s="1381"/>
      <c r="D182" s="702" t="s">
        <v>183</v>
      </c>
      <c r="E182" s="703" t="s">
        <v>890</v>
      </c>
      <c r="F182" s="704" t="s">
        <v>838</v>
      </c>
      <c r="G182" s="704" t="s">
        <v>891</v>
      </c>
      <c r="H182" s="704" t="s">
        <v>889</v>
      </c>
      <c r="I182" s="704" t="s">
        <v>919</v>
      </c>
      <c r="J182" s="1390"/>
      <c r="K182" s="1381"/>
      <c r="L182" s="702" t="s">
        <v>184</v>
      </c>
      <c r="M182" s="678"/>
      <c r="N182" s="718"/>
    </row>
    <row r="183" spans="1:14" s="609" customFormat="1" ht="168">
      <c r="A183" s="1244" t="s">
        <v>1411</v>
      </c>
      <c r="B183" s="708" t="s">
        <v>202</v>
      </c>
      <c r="C183" s="705" t="s">
        <v>457</v>
      </c>
      <c r="D183" s="709" t="s">
        <v>42</v>
      </c>
      <c r="E183" s="1152" t="s">
        <v>1162</v>
      </c>
      <c r="F183" s="1152" t="s">
        <v>1162</v>
      </c>
      <c r="G183" s="1152" t="s">
        <v>1162</v>
      </c>
      <c r="H183" s="1152" t="s">
        <v>1162</v>
      </c>
      <c r="I183" s="710">
        <v>43000</v>
      </c>
      <c r="J183" s="710" t="s">
        <v>848</v>
      </c>
      <c r="K183" s="709" t="s">
        <v>458</v>
      </c>
      <c r="L183" s="707" t="s">
        <v>43</v>
      </c>
      <c r="M183" s="678"/>
      <c r="N183" s="718"/>
    </row>
    <row r="184" spans="1:14" s="609" customFormat="1" ht="51" customHeight="1">
      <c r="A184" s="1244" t="s">
        <v>1412</v>
      </c>
      <c r="B184" s="708" t="s">
        <v>202</v>
      </c>
      <c r="C184" s="705" t="s">
        <v>457</v>
      </c>
      <c r="D184" s="709" t="s">
        <v>122</v>
      </c>
      <c r="E184" s="650" t="s">
        <v>1162</v>
      </c>
      <c r="F184" s="650" t="s">
        <v>1162</v>
      </c>
      <c r="G184" s="650" t="s">
        <v>1162</v>
      </c>
      <c r="H184" s="710">
        <v>70000</v>
      </c>
      <c r="I184" s="650" t="s">
        <v>1162</v>
      </c>
      <c r="J184" s="651" t="s">
        <v>1006</v>
      </c>
      <c r="K184" s="709" t="s">
        <v>458</v>
      </c>
      <c r="L184" s="722" t="s">
        <v>43</v>
      </c>
      <c r="M184" s="678"/>
      <c r="N184" s="718"/>
    </row>
    <row r="185" spans="1:14" s="609" customFormat="1" ht="120">
      <c r="A185" s="1244" t="s">
        <v>160</v>
      </c>
      <c r="B185" s="708" t="s">
        <v>607</v>
      </c>
      <c r="C185" s="705" t="s">
        <v>457</v>
      </c>
      <c r="D185" s="709" t="s">
        <v>608</v>
      </c>
      <c r="E185" s="650" t="s">
        <v>1162</v>
      </c>
      <c r="F185" s="650" t="s">
        <v>1162</v>
      </c>
      <c r="G185" s="650" t="s">
        <v>1162</v>
      </c>
      <c r="H185" s="650" t="s">
        <v>1162</v>
      </c>
      <c r="I185" s="713">
        <v>100000</v>
      </c>
      <c r="J185" s="651" t="s">
        <v>1006</v>
      </c>
      <c r="K185" s="709" t="s">
        <v>458</v>
      </c>
      <c r="L185" s="707" t="s">
        <v>43</v>
      </c>
      <c r="M185" s="678"/>
      <c r="N185" s="718"/>
    </row>
    <row r="186" spans="1:14" s="609" customFormat="1" ht="82.5" customHeight="1">
      <c r="A186" s="1244" t="s">
        <v>280</v>
      </c>
      <c r="B186" s="708" t="s">
        <v>199</v>
      </c>
      <c r="C186" s="705" t="s">
        <v>457</v>
      </c>
      <c r="D186" s="709" t="s">
        <v>754</v>
      </c>
      <c r="E186" s="650" t="s">
        <v>1162</v>
      </c>
      <c r="F186" s="650" t="s">
        <v>1162</v>
      </c>
      <c r="G186" s="650" t="s">
        <v>1162</v>
      </c>
      <c r="H186" s="650" t="s">
        <v>1162</v>
      </c>
      <c r="I186" s="710">
        <v>200000</v>
      </c>
      <c r="J186" s="651" t="s">
        <v>1006</v>
      </c>
      <c r="K186" s="709" t="s">
        <v>458</v>
      </c>
      <c r="L186" s="707" t="s">
        <v>43</v>
      </c>
      <c r="M186" s="678"/>
      <c r="N186" s="718"/>
    </row>
    <row r="187" spans="1:14" s="609" customFormat="1" ht="72" customHeight="1">
      <c r="A187" s="1244" t="s">
        <v>10</v>
      </c>
      <c r="B187" s="708" t="s">
        <v>872</v>
      </c>
      <c r="C187" s="705" t="s">
        <v>457</v>
      </c>
      <c r="D187" s="709" t="s">
        <v>873</v>
      </c>
      <c r="E187" s="650" t="s">
        <v>1162</v>
      </c>
      <c r="F187" s="650" t="s">
        <v>1162</v>
      </c>
      <c r="G187" s="650" t="s">
        <v>1162</v>
      </c>
      <c r="H187" s="713">
        <v>200000</v>
      </c>
      <c r="I187" s="650" t="s">
        <v>1162</v>
      </c>
      <c r="J187" s="651" t="s">
        <v>1006</v>
      </c>
      <c r="K187" s="709" t="s">
        <v>458</v>
      </c>
      <c r="L187" s="722" t="s">
        <v>43</v>
      </c>
      <c r="M187" s="678"/>
      <c r="N187" s="718"/>
    </row>
    <row r="188" spans="1:14" s="609" customFormat="1" ht="120">
      <c r="A188" s="1244" t="s">
        <v>1413</v>
      </c>
      <c r="B188" s="708" t="s">
        <v>875</v>
      </c>
      <c r="C188" s="705" t="s">
        <v>457</v>
      </c>
      <c r="D188" s="709" t="s">
        <v>876</v>
      </c>
      <c r="E188" s="650" t="s">
        <v>1162</v>
      </c>
      <c r="F188" s="650" t="s">
        <v>1162</v>
      </c>
      <c r="G188" s="650" t="s">
        <v>1162</v>
      </c>
      <c r="H188" s="650" t="s">
        <v>1162</v>
      </c>
      <c r="I188" s="713">
        <v>150000</v>
      </c>
      <c r="J188" s="651" t="s">
        <v>1006</v>
      </c>
      <c r="K188" s="709" t="s">
        <v>458</v>
      </c>
      <c r="L188" s="707" t="s">
        <v>43</v>
      </c>
      <c r="M188" s="678"/>
      <c r="N188" s="718"/>
    </row>
    <row r="189" spans="1:14" s="609" customFormat="1" ht="72.75" customHeight="1">
      <c r="A189" s="1259">
        <v>85</v>
      </c>
      <c r="B189" s="708" t="s">
        <v>877</v>
      </c>
      <c r="C189" s="705" t="s">
        <v>457</v>
      </c>
      <c r="D189" s="709" t="s">
        <v>878</v>
      </c>
      <c r="E189" s="650" t="s">
        <v>1162</v>
      </c>
      <c r="F189" s="650" t="s">
        <v>1162</v>
      </c>
      <c r="G189" s="650" t="s">
        <v>1162</v>
      </c>
      <c r="H189" s="650" t="s">
        <v>1162</v>
      </c>
      <c r="I189" s="713">
        <v>150000</v>
      </c>
      <c r="J189" s="651" t="s">
        <v>1006</v>
      </c>
      <c r="K189" s="709" t="s">
        <v>458</v>
      </c>
      <c r="L189" s="707" t="s">
        <v>43</v>
      </c>
      <c r="M189" s="678"/>
      <c r="N189" s="718"/>
    </row>
    <row r="190" spans="1:14" s="609" customFormat="1" ht="24">
      <c r="A190" s="696" t="s">
        <v>186</v>
      </c>
      <c r="B190" s="696"/>
      <c r="C190" s="697"/>
      <c r="D190" s="697"/>
      <c r="E190" s="698"/>
      <c r="F190" s="698"/>
      <c r="G190" s="699"/>
      <c r="H190" s="699"/>
      <c r="I190" s="699"/>
      <c r="J190" s="699"/>
      <c r="K190" s="697"/>
      <c r="L190" s="146" t="s">
        <v>364</v>
      </c>
      <c r="M190" s="678"/>
      <c r="N190" s="718"/>
    </row>
    <row r="191" spans="1:14" s="609" customFormat="1" ht="24">
      <c r="A191" s="696" t="s">
        <v>895</v>
      </c>
      <c r="B191" s="696"/>
      <c r="C191" s="697"/>
      <c r="D191" s="697"/>
      <c r="E191" s="698"/>
      <c r="F191" s="698"/>
      <c r="G191" s="699"/>
      <c r="H191" s="699"/>
      <c r="I191" s="699"/>
      <c r="J191" s="699"/>
      <c r="K191" s="697"/>
      <c r="L191" s="147" t="s">
        <v>1382</v>
      </c>
      <c r="M191" s="678"/>
      <c r="N191" s="718"/>
    </row>
    <row r="192" spans="1:14" s="609" customFormat="1" ht="24">
      <c r="A192" s="1380" t="s">
        <v>176</v>
      </c>
      <c r="B192" s="1380" t="s">
        <v>177</v>
      </c>
      <c r="C192" s="1380" t="s">
        <v>178</v>
      </c>
      <c r="D192" s="701" t="s">
        <v>179</v>
      </c>
      <c r="E192" s="1385" t="s">
        <v>180</v>
      </c>
      <c r="F192" s="1386"/>
      <c r="G192" s="1386"/>
      <c r="H192" s="1386"/>
      <c r="I192" s="1387"/>
      <c r="J192" s="1389" t="s">
        <v>847</v>
      </c>
      <c r="K192" s="1380" t="s">
        <v>181</v>
      </c>
      <c r="L192" s="701" t="s">
        <v>182</v>
      </c>
      <c r="M192" s="678"/>
      <c r="N192" s="718"/>
    </row>
    <row r="193" spans="1:14" s="609" customFormat="1" ht="24">
      <c r="A193" s="1381"/>
      <c r="B193" s="1381"/>
      <c r="C193" s="1381"/>
      <c r="D193" s="702" t="s">
        <v>183</v>
      </c>
      <c r="E193" s="703" t="s">
        <v>890</v>
      </c>
      <c r="F193" s="704" t="s">
        <v>838</v>
      </c>
      <c r="G193" s="704" t="s">
        <v>891</v>
      </c>
      <c r="H193" s="704" t="s">
        <v>889</v>
      </c>
      <c r="I193" s="704" t="s">
        <v>1304</v>
      </c>
      <c r="J193" s="1390"/>
      <c r="K193" s="1381"/>
      <c r="L193" s="702" t="s">
        <v>184</v>
      </c>
      <c r="M193" s="678"/>
      <c r="N193" s="718"/>
    </row>
    <row r="194" spans="1:14" s="609" customFormat="1" ht="149.25" customHeight="1">
      <c r="A194" s="1244" t="s">
        <v>11</v>
      </c>
      <c r="B194" s="708" t="s">
        <v>205</v>
      </c>
      <c r="C194" s="705" t="s">
        <v>457</v>
      </c>
      <c r="D194" s="709" t="s">
        <v>387</v>
      </c>
      <c r="E194" s="650" t="s">
        <v>1162</v>
      </c>
      <c r="F194" s="650" t="s">
        <v>1162</v>
      </c>
      <c r="G194" s="650" t="s">
        <v>1162</v>
      </c>
      <c r="H194" s="710">
        <v>74000</v>
      </c>
      <c r="I194" s="650" t="s">
        <v>1162</v>
      </c>
      <c r="J194" s="651" t="s">
        <v>1006</v>
      </c>
      <c r="K194" s="709" t="s">
        <v>458</v>
      </c>
      <c r="L194" s="722" t="s">
        <v>43</v>
      </c>
      <c r="M194" s="678"/>
      <c r="N194" s="718"/>
    </row>
    <row r="195" spans="1:14" s="609" customFormat="1" ht="94.5" customHeight="1">
      <c r="A195" s="1244" t="s">
        <v>211</v>
      </c>
      <c r="B195" s="708" t="s">
        <v>205</v>
      </c>
      <c r="C195" s="705" t="s">
        <v>457</v>
      </c>
      <c r="D195" s="709" t="s">
        <v>403</v>
      </c>
      <c r="E195" s="650" t="s">
        <v>1162</v>
      </c>
      <c r="F195" s="650" t="s">
        <v>1162</v>
      </c>
      <c r="G195" s="650" t="s">
        <v>1162</v>
      </c>
      <c r="H195" s="650" t="s">
        <v>1162</v>
      </c>
      <c r="I195" s="710">
        <v>72000</v>
      </c>
      <c r="J195" s="651" t="s">
        <v>1006</v>
      </c>
      <c r="K195" s="709" t="s">
        <v>458</v>
      </c>
      <c r="L195" s="722" t="s">
        <v>43</v>
      </c>
      <c r="M195" s="718">
        <v>91</v>
      </c>
      <c r="N195" s="718"/>
    </row>
    <row r="196" spans="1:14" s="609" customFormat="1" ht="216">
      <c r="A196" s="1259">
        <v>88</v>
      </c>
      <c r="B196" s="708" t="s">
        <v>205</v>
      </c>
      <c r="C196" s="705" t="s">
        <v>457</v>
      </c>
      <c r="D196" s="709" t="s">
        <v>368</v>
      </c>
      <c r="E196" s="650" t="s">
        <v>1162</v>
      </c>
      <c r="F196" s="650" t="s">
        <v>1162</v>
      </c>
      <c r="G196" s="650" t="s">
        <v>1162</v>
      </c>
      <c r="H196" s="713">
        <v>50000</v>
      </c>
      <c r="I196" s="650" t="s">
        <v>1162</v>
      </c>
      <c r="J196" s="651" t="s">
        <v>1006</v>
      </c>
      <c r="K196" s="709" t="s">
        <v>458</v>
      </c>
      <c r="L196" s="707" t="s">
        <v>43</v>
      </c>
      <c r="M196" s="678"/>
      <c r="N196" s="718"/>
    </row>
    <row r="197" spans="1:14" s="609" customFormat="1" ht="120">
      <c r="A197" s="1259">
        <v>89</v>
      </c>
      <c r="B197" s="708" t="s">
        <v>205</v>
      </c>
      <c r="C197" s="705" t="s">
        <v>457</v>
      </c>
      <c r="D197" s="709" t="s">
        <v>879</v>
      </c>
      <c r="E197" s="650" t="s">
        <v>1162</v>
      </c>
      <c r="F197" s="650" t="s">
        <v>1162</v>
      </c>
      <c r="G197" s="650" t="s">
        <v>1162</v>
      </c>
      <c r="H197" s="650" t="s">
        <v>1162</v>
      </c>
      <c r="I197" s="713">
        <v>50000</v>
      </c>
      <c r="J197" s="710" t="s">
        <v>848</v>
      </c>
      <c r="K197" s="709" t="s">
        <v>458</v>
      </c>
      <c r="L197" s="707" t="s">
        <v>43</v>
      </c>
      <c r="M197" s="678"/>
      <c r="N197" s="718"/>
    </row>
    <row r="198" spans="1:14" s="609" customFormat="1" ht="24">
      <c r="A198" s="1199"/>
      <c r="B198" s="692"/>
      <c r="C198" s="693"/>
      <c r="D198" s="694"/>
      <c r="E198" s="844"/>
      <c r="F198" s="844"/>
      <c r="G198" s="844"/>
      <c r="H198" s="844"/>
      <c r="I198" s="717"/>
      <c r="J198" s="695"/>
      <c r="K198" s="694"/>
      <c r="L198" s="856"/>
      <c r="M198" s="678"/>
      <c r="N198" s="718"/>
    </row>
    <row r="199" spans="1:14" s="609" customFormat="1" ht="80.25" customHeight="1">
      <c r="A199" s="1199"/>
      <c r="B199" s="692"/>
      <c r="C199" s="693"/>
      <c r="D199" s="694"/>
      <c r="E199" s="844"/>
      <c r="F199" s="844"/>
      <c r="G199" s="844"/>
      <c r="H199" s="844"/>
      <c r="I199" s="717"/>
      <c r="J199" s="695"/>
      <c r="K199" s="694"/>
      <c r="L199" s="691"/>
      <c r="M199" s="678"/>
      <c r="N199" s="718"/>
    </row>
    <row r="200" spans="1:14" s="609" customFormat="1" ht="24">
      <c r="A200" s="696" t="s">
        <v>186</v>
      </c>
      <c r="B200" s="696"/>
      <c r="C200" s="697"/>
      <c r="D200" s="697"/>
      <c r="E200" s="698"/>
      <c r="F200" s="698"/>
      <c r="G200" s="699"/>
      <c r="H200" s="699"/>
      <c r="I200" s="699"/>
      <c r="J200" s="699"/>
      <c r="K200" s="697"/>
      <c r="L200" s="146" t="s">
        <v>1401</v>
      </c>
      <c r="M200" s="678"/>
      <c r="N200" s="1388"/>
    </row>
    <row r="201" spans="1:14" s="609" customFormat="1" ht="24">
      <c r="A201" s="696" t="s">
        <v>895</v>
      </c>
      <c r="B201" s="696"/>
      <c r="C201" s="697"/>
      <c r="D201" s="697"/>
      <c r="E201" s="698"/>
      <c r="F201" s="698"/>
      <c r="G201" s="699"/>
      <c r="H201" s="699"/>
      <c r="I201" s="699"/>
      <c r="J201" s="699"/>
      <c r="K201" s="697"/>
      <c r="L201" s="147" t="s">
        <v>1382</v>
      </c>
      <c r="M201" s="678"/>
      <c r="N201" s="1388"/>
    </row>
    <row r="202" spans="1:14" s="609" customFormat="1" ht="24">
      <c r="A202" s="1380" t="s">
        <v>176</v>
      </c>
      <c r="B202" s="1380" t="s">
        <v>177</v>
      </c>
      <c r="C202" s="1380" t="s">
        <v>178</v>
      </c>
      <c r="D202" s="701" t="s">
        <v>179</v>
      </c>
      <c r="E202" s="1385" t="s">
        <v>180</v>
      </c>
      <c r="F202" s="1386"/>
      <c r="G202" s="1386"/>
      <c r="H202" s="1386"/>
      <c r="I202" s="1387"/>
      <c r="J202" s="1389" t="s">
        <v>847</v>
      </c>
      <c r="K202" s="1380" t="s">
        <v>181</v>
      </c>
      <c r="L202" s="701" t="s">
        <v>182</v>
      </c>
      <c r="M202" s="612"/>
      <c r="N202" s="1388"/>
    </row>
    <row r="203" spans="1:14" s="609" customFormat="1" ht="24">
      <c r="A203" s="1381"/>
      <c r="B203" s="1381"/>
      <c r="C203" s="1381"/>
      <c r="D203" s="702" t="s">
        <v>183</v>
      </c>
      <c r="E203" s="703" t="s">
        <v>890</v>
      </c>
      <c r="F203" s="704" t="s">
        <v>838</v>
      </c>
      <c r="G203" s="704" t="s">
        <v>891</v>
      </c>
      <c r="H203" s="704" t="s">
        <v>889</v>
      </c>
      <c r="I203" s="704" t="s">
        <v>1304</v>
      </c>
      <c r="J203" s="1390"/>
      <c r="K203" s="1381"/>
      <c r="L203" s="702" t="s">
        <v>184</v>
      </c>
      <c r="M203" s="678"/>
      <c r="N203" s="1388"/>
    </row>
    <row r="204" spans="1:14" s="609" customFormat="1" ht="120">
      <c r="A204" s="1174">
        <v>90</v>
      </c>
      <c r="B204" s="708" t="s">
        <v>124</v>
      </c>
      <c r="C204" s="705" t="s">
        <v>457</v>
      </c>
      <c r="D204" s="709" t="s">
        <v>688</v>
      </c>
      <c r="E204" s="710">
        <v>1164000</v>
      </c>
      <c r="F204" s="650" t="s">
        <v>1162</v>
      </c>
      <c r="G204" s="650" t="s">
        <v>1162</v>
      </c>
      <c r="H204" s="650" t="s">
        <v>1162</v>
      </c>
      <c r="I204" s="650" t="s">
        <v>1162</v>
      </c>
      <c r="J204" s="710" t="s">
        <v>848</v>
      </c>
      <c r="K204" s="709" t="s">
        <v>458</v>
      </c>
      <c r="L204" s="707" t="s">
        <v>43</v>
      </c>
      <c r="M204" s="626"/>
      <c r="N204" s="684"/>
    </row>
    <row r="205" spans="1:14" s="721" customFormat="1" ht="144">
      <c r="A205" s="1174">
        <v>91</v>
      </c>
      <c r="B205" s="708" t="s">
        <v>204</v>
      </c>
      <c r="C205" s="705" t="s">
        <v>457</v>
      </c>
      <c r="D205" s="709" t="s">
        <v>874</v>
      </c>
      <c r="E205" s="650" t="s">
        <v>1162</v>
      </c>
      <c r="F205" s="710">
        <v>200000</v>
      </c>
      <c r="G205" s="650" t="s">
        <v>1162</v>
      </c>
      <c r="H205" s="650" t="s">
        <v>1162</v>
      </c>
      <c r="I205" s="650" t="s">
        <v>1162</v>
      </c>
      <c r="J205" s="651" t="s">
        <v>1006</v>
      </c>
      <c r="K205" s="709" t="s">
        <v>458</v>
      </c>
      <c r="L205" s="722" t="s">
        <v>43</v>
      </c>
      <c r="M205" s="725"/>
      <c r="N205" s="734"/>
    </row>
    <row r="206" spans="1:14" s="721" customFormat="1" ht="120">
      <c r="A206" s="1174">
        <v>92</v>
      </c>
      <c r="B206" s="708" t="s">
        <v>1363</v>
      </c>
      <c r="C206" s="705" t="s">
        <v>457</v>
      </c>
      <c r="D206" s="709"/>
      <c r="E206" s="650" t="s">
        <v>1162</v>
      </c>
      <c r="F206" s="710">
        <v>500000</v>
      </c>
      <c r="G206" s="650" t="s">
        <v>1162</v>
      </c>
      <c r="H206" s="650" t="s">
        <v>1162</v>
      </c>
      <c r="I206" s="650" t="s">
        <v>1162</v>
      </c>
      <c r="J206" s="651" t="s">
        <v>1006</v>
      </c>
      <c r="K206" s="709" t="s">
        <v>458</v>
      </c>
      <c r="L206" s="722" t="s">
        <v>43</v>
      </c>
      <c r="M206" s="725"/>
      <c r="N206" s="734"/>
    </row>
    <row r="207" spans="1:14" s="609" customFormat="1" ht="96" customHeight="1">
      <c r="A207" s="1174">
        <v>93</v>
      </c>
      <c r="B207" s="708" t="s">
        <v>124</v>
      </c>
      <c r="C207" s="705" t="s">
        <v>457</v>
      </c>
      <c r="D207" s="709" t="s">
        <v>755</v>
      </c>
      <c r="E207" s="650" t="s">
        <v>1162</v>
      </c>
      <c r="F207" s="650" t="s">
        <v>1162</v>
      </c>
      <c r="G207" s="650" t="s">
        <v>1162</v>
      </c>
      <c r="H207" s="650" t="s">
        <v>1162</v>
      </c>
      <c r="I207" s="710">
        <v>200000</v>
      </c>
      <c r="J207" s="651" t="s">
        <v>1006</v>
      </c>
      <c r="K207" s="709" t="s">
        <v>458</v>
      </c>
      <c r="L207" s="722" t="s">
        <v>43</v>
      </c>
      <c r="M207" s="735">
        <v>92</v>
      </c>
      <c r="N207" s="684"/>
    </row>
    <row r="208" spans="1:14" s="858" customFormat="1" ht="24">
      <c r="A208" s="849"/>
      <c r="B208" s="850"/>
      <c r="C208" s="851"/>
      <c r="D208" s="852"/>
      <c r="E208" s="853"/>
      <c r="F208" s="853"/>
      <c r="G208" s="853"/>
      <c r="H208" s="853"/>
      <c r="I208" s="854"/>
      <c r="J208" s="855"/>
      <c r="K208" s="852"/>
      <c r="L208" s="856"/>
      <c r="M208" s="857"/>
      <c r="N208" s="700"/>
    </row>
    <row r="209" spans="1:14" s="858" customFormat="1" ht="24">
      <c r="A209" s="859"/>
      <c r="B209" s="692"/>
      <c r="C209" s="693"/>
      <c r="D209" s="694"/>
      <c r="E209" s="844"/>
      <c r="F209" s="844"/>
      <c r="G209" s="844"/>
      <c r="H209" s="844"/>
      <c r="I209" s="695"/>
      <c r="J209" s="682"/>
      <c r="K209" s="694"/>
      <c r="L209" s="691"/>
      <c r="M209" s="857"/>
      <c r="N209" s="700"/>
    </row>
    <row r="210" spans="1:14" s="858" customFormat="1" ht="24">
      <c r="A210" s="859"/>
      <c r="B210" s="692"/>
      <c r="C210" s="693"/>
      <c r="D210" s="694"/>
      <c r="E210" s="844"/>
      <c r="F210" s="844"/>
      <c r="G210" s="844"/>
      <c r="H210" s="844"/>
      <c r="I210" s="695"/>
      <c r="J210" s="682"/>
      <c r="K210" s="694"/>
      <c r="L210" s="691"/>
      <c r="M210" s="857"/>
      <c r="N210" s="700"/>
    </row>
    <row r="211" spans="1:14" s="858" customFormat="1" ht="24">
      <c r="A211" s="859"/>
      <c r="B211" s="692"/>
      <c r="C211" s="693"/>
      <c r="D211" s="694"/>
      <c r="E211" s="844"/>
      <c r="F211" s="844"/>
      <c r="G211" s="844"/>
      <c r="H211" s="844"/>
      <c r="I211" s="695"/>
      <c r="J211" s="682"/>
      <c r="K211" s="694"/>
      <c r="L211" s="691"/>
      <c r="M211" s="857"/>
      <c r="N211" s="700"/>
    </row>
    <row r="212" spans="1:14" s="858" customFormat="1" ht="24">
      <c r="A212" s="859"/>
      <c r="B212" s="692"/>
      <c r="C212" s="693"/>
      <c r="D212" s="694"/>
      <c r="E212" s="844"/>
      <c r="F212" s="844"/>
      <c r="G212" s="844"/>
      <c r="H212" s="844"/>
      <c r="I212" s="695"/>
      <c r="J212" s="682"/>
      <c r="K212" s="694"/>
      <c r="L212" s="691"/>
      <c r="M212" s="857"/>
      <c r="N212" s="700"/>
    </row>
    <row r="213" spans="1:14" s="858" customFormat="1" ht="24">
      <c r="A213" s="859"/>
      <c r="B213" s="692"/>
      <c r="C213" s="693"/>
      <c r="D213" s="694"/>
      <c r="E213" s="844"/>
      <c r="F213" s="844"/>
      <c r="G213" s="844"/>
      <c r="H213" s="844"/>
      <c r="I213" s="695"/>
      <c r="J213" s="682"/>
      <c r="K213" s="694"/>
      <c r="L213" s="691"/>
      <c r="M213" s="857"/>
      <c r="N213" s="700"/>
    </row>
    <row r="214" spans="1:14" s="858" customFormat="1" ht="24">
      <c r="A214" s="859"/>
      <c r="B214" s="692"/>
      <c r="C214" s="693"/>
      <c r="D214" s="694"/>
      <c r="E214" s="844"/>
      <c r="F214" s="844"/>
      <c r="G214" s="844"/>
      <c r="H214" s="844"/>
      <c r="I214" s="695"/>
      <c r="J214" s="682"/>
      <c r="K214" s="694"/>
      <c r="L214" s="691"/>
      <c r="M214" s="857"/>
      <c r="N214" s="700"/>
    </row>
    <row r="215" spans="1:14" s="858" customFormat="1" ht="24">
      <c r="A215" s="859"/>
      <c r="B215" s="692"/>
      <c r="C215" s="693"/>
      <c r="D215" s="694"/>
      <c r="E215" s="844"/>
      <c r="F215" s="844"/>
      <c r="G215" s="844"/>
      <c r="H215" s="844"/>
      <c r="I215" s="695"/>
      <c r="J215" s="682"/>
      <c r="K215" s="694"/>
      <c r="L215" s="691"/>
      <c r="M215" s="857"/>
      <c r="N215" s="700"/>
    </row>
    <row r="216" spans="1:14" s="858" customFormat="1" ht="24">
      <c r="A216" s="859"/>
      <c r="B216" s="692"/>
      <c r="C216" s="693"/>
      <c r="D216" s="694"/>
      <c r="E216" s="844"/>
      <c r="F216" s="844"/>
      <c r="G216" s="844"/>
      <c r="H216" s="844"/>
      <c r="I216" s="695"/>
      <c r="J216" s="682"/>
      <c r="K216" s="694"/>
      <c r="L216" s="691"/>
      <c r="M216" s="857"/>
      <c r="N216" s="700"/>
    </row>
    <row r="217" spans="1:14" s="858" customFormat="1" ht="24">
      <c r="A217" s="859"/>
      <c r="B217" s="692"/>
      <c r="C217" s="693"/>
      <c r="D217" s="694"/>
      <c r="E217" s="844"/>
      <c r="F217" s="844"/>
      <c r="G217" s="844"/>
      <c r="H217" s="844"/>
      <c r="I217" s="695"/>
      <c r="J217" s="682"/>
      <c r="K217" s="694"/>
      <c r="L217" s="146" t="s">
        <v>487</v>
      </c>
      <c r="M217" s="857"/>
      <c r="N217" s="700"/>
    </row>
    <row r="218" spans="1:14" s="609" customFormat="1" ht="24">
      <c r="A218" s="696" t="s">
        <v>186</v>
      </c>
      <c r="B218" s="696"/>
      <c r="C218" s="697"/>
      <c r="D218" s="697"/>
      <c r="E218" s="698"/>
      <c r="F218" s="698"/>
      <c r="G218" s="699"/>
      <c r="H218" s="699"/>
      <c r="I218" s="699"/>
      <c r="J218" s="699"/>
      <c r="K218" s="697"/>
      <c r="L218" s="147" t="s">
        <v>1382</v>
      </c>
      <c r="M218" s="678"/>
      <c r="N218" s="1388"/>
    </row>
    <row r="219" spans="1:14" s="609" customFormat="1" ht="24">
      <c r="A219" s="696" t="s">
        <v>895</v>
      </c>
      <c r="B219" s="696"/>
      <c r="C219" s="697"/>
      <c r="D219" s="697"/>
      <c r="E219" s="698"/>
      <c r="F219" s="698"/>
      <c r="G219" s="699"/>
      <c r="H219" s="699"/>
      <c r="I219" s="699"/>
      <c r="J219" s="699"/>
      <c r="K219" s="697"/>
      <c r="L219" s="1196"/>
      <c r="M219" s="678"/>
      <c r="N219" s="1388"/>
    </row>
    <row r="220" spans="1:14" s="609" customFormat="1" ht="24">
      <c r="A220" s="1380" t="s">
        <v>176</v>
      </c>
      <c r="B220" s="1380" t="s">
        <v>177</v>
      </c>
      <c r="C220" s="1380" t="s">
        <v>178</v>
      </c>
      <c r="D220" s="701" t="s">
        <v>179</v>
      </c>
      <c r="E220" s="1385" t="s">
        <v>180</v>
      </c>
      <c r="F220" s="1386"/>
      <c r="G220" s="1386"/>
      <c r="H220" s="1386"/>
      <c r="I220" s="1387"/>
      <c r="J220" s="1389" t="s">
        <v>847</v>
      </c>
      <c r="K220" s="1380" t="s">
        <v>181</v>
      </c>
      <c r="L220" s="701" t="s">
        <v>182</v>
      </c>
      <c r="M220" s="612"/>
      <c r="N220" s="1388"/>
    </row>
    <row r="221" spans="1:14" s="609" customFormat="1" ht="24">
      <c r="A221" s="1381"/>
      <c r="B221" s="1381"/>
      <c r="C221" s="1381"/>
      <c r="D221" s="702" t="s">
        <v>183</v>
      </c>
      <c r="E221" s="703" t="s">
        <v>890</v>
      </c>
      <c r="F221" s="704" t="s">
        <v>838</v>
      </c>
      <c r="G221" s="704" t="s">
        <v>891</v>
      </c>
      <c r="H221" s="704" t="s">
        <v>889</v>
      </c>
      <c r="I221" s="704" t="s">
        <v>1304</v>
      </c>
      <c r="J221" s="1390"/>
      <c r="K221" s="1381"/>
      <c r="L221" s="702" t="s">
        <v>184</v>
      </c>
      <c r="M221" s="678"/>
      <c r="N221" s="1388"/>
    </row>
    <row r="222" spans="1:14" s="609" customFormat="1" ht="409.5">
      <c r="A222" s="1173">
        <v>94</v>
      </c>
      <c r="B222" s="647" t="s">
        <v>1183</v>
      </c>
      <c r="C222" s="648" t="s">
        <v>1184</v>
      </c>
      <c r="D222" s="649" t="s">
        <v>1187</v>
      </c>
      <c r="E222" s="655">
        <v>155000</v>
      </c>
      <c r="F222" s="650" t="s">
        <v>1162</v>
      </c>
      <c r="G222" s="650" t="s">
        <v>1162</v>
      </c>
      <c r="H222" s="650" t="s">
        <v>1162</v>
      </c>
      <c r="I222" s="650" t="s">
        <v>1162</v>
      </c>
      <c r="J222" s="737" t="s">
        <v>1186</v>
      </c>
      <c r="K222" s="686" t="s">
        <v>1185</v>
      </c>
      <c r="L222" s="662" t="s">
        <v>43</v>
      </c>
      <c r="M222" s="735"/>
      <c r="N222" s="684"/>
    </row>
    <row r="223" spans="1:14" s="858" customFormat="1" ht="24">
      <c r="A223" s="849"/>
      <c r="B223" s="860"/>
      <c r="C223" s="861"/>
      <c r="D223" s="862"/>
      <c r="E223" s="863"/>
      <c r="F223" s="853"/>
      <c r="G223" s="853"/>
      <c r="H223" s="853"/>
      <c r="I223" s="853"/>
      <c r="J223" s="864"/>
      <c r="K223" s="865"/>
      <c r="L223" s="866"/>
      <c r="M223" s="857"/>
      <c r="N223" s="700"/>
    </row>
    <row r="224" spans="1:14" s="858" customFormat="1" ht="24">
      <c r="A224" s="859"/>
      <c r="B224" s="759"/>
      <c r="C224" s="756"/>
      <c r="D224" s="867"/>
      <c r="E224" s="868"/>
      <c r="F224" s="844"/>
      <c r="G224" s="844"/>
      <c r="H224" s="844"/>
      <c r="I224" s="844"/>
      <c r="J224" s="828"/>
      <c r="K224" s="869"/>
      <c r="L224" s="755"/>
      <c r="M224" s="857"/>
      <c r="N224" s="700"/>
    </row>
    <row r="225" spans="1:14" s="858" customFormat="1" ht="24">
      <c r="A225" s="859"/>
      <c r="B225" s="759"/>
      <c r="C225" s="756"/>
      <c r="D225" s="867"/>
      <c r="E225" s="868"/>
      <c r="F225" s="844"/>
      <c r="G225" s="844"/>
      <c r="H225" s="844"/>
      <c r="I225" s="844"/>
      <c r="J225" s="828"/>
      <c r="K225" s="869"/>
      <c r="L225" s="755"/>
      <c r="M225" s="857"/>
      <c r="N225" s="700"/>
    </row>
    <row r="226" spans="1:14" s="858" customFormat="1" ht="24">
      <c r="A226" s="859"/>
      <c r="B226" s="759"/>
      <c r="C226" s="756"/>
      <c r="D226" s="867"/>
      <c r="E226" s="868"/>
      <c r="F226" s="844"/>
      <c r="G226" s="844"/>
      <c r="H226" s="844"/>
      <c r="I226" s="844"/>
      <c r="J226" s="828"/>
      <c r="K226" s="869"/>
      <c r="L226" s="755"/>
      <c r="M226" s="857"/>
      <c r="N226" s="700"/>
    </row>
    <row r="227" spans="1:14" s="858" customFormat="1" ht="24">
      <c r="A227" s="859"/>
      <c r="B227" s="759"/>
      <c r="C227" s="756"/>
      <c r="D227" s="867"/>
      <c r="E227" s="868"/>
      <c r="F227" s="844"/>
      <c r="G227" s="844"/>
      <c r="H227" s="844"/>
      <c r="I227" s="844"/>
      <c r="J227" s="828"/>
      <c r="K227" s="869"/>
      <c r="L227" s="755"/>
      <c r="M227" s="857"/>
      <c r="N227" s="700"/>
    </row>
    <row r="228" spans="1:14" s="609" customFormat="1" ht="24">
      <c r="A228" s="696" t="s">
        <v>186</v>
      </c>
      <c r="B228" s="696"/>
      <c r="C228" s="697"/>
      <c r="D228" s="697"/>
      <c r="E228" s="698"/>
      <c r="F228" s="698"/>
      <c r="G228" s="699"/>
      <c r="H228" s="699"/>
      <c r="I228" s="699"/>
      <c r="J228" s="699"/>
      <c r="K228" s="697"/>
      <c r="L228" s="146" t="s">
        <v>1402</v>
      </c>
      <c r="M228" s="678"/>
      <c r="N228" s="1388"/>
    </row>
    <row r="229" spans="1:14" s="609" customFormat="1" ht="24">
      <c r="A229" s="696" t="s">
        <v>895</v>
      </c>
      <c r="B229" s="696"/>
      <c r="C229" s="697"/>
      <c r="D229" s="697"/>
      <c r="E229" s="698"/>
      <c r="F229" s="698"/>
      <c r="G229" s="699"/>
      <c r="H229" s="699"/>
      <c r="I229" s="699"/>
      <c r="J229" s="699"/>
      <c r="K229" s="697"/>
      <c r="L229" s="147" t="s">
        <v>1382</v>
      </c>
      <c r="M229" s="678"/>
      <c r="N229" s="1388"/>
    </row>
    <row r="230" spans="1:14" s="609" customFormat="1" ht="24">
      <c r="A230" s="1380" t="s">
        <v>176</v>
      </c>
      <c r="B230" s="1380" t="s">
        <v>177</v>
      </c>
      <c r="C230" s="1380" t="s">
        <v>178</v>
      </c>
      <c r="D230" s="701" t="s">
        <v>179</v>
      </c>
      <c r="E230" s="1385" t="s">
        <v>180</v>
      </c>
      <c r="F230" s="1386"/>
      <c r="G230" s="1386"/>
      <c r="H230" s="1386"/>
      <c r="I230" s="1387"/>
      <c r="J230" s="1389" t="s">
        <v>847</v>
      </c>
      <c r="K230" s="1380" t="s">
        <v>181</v>
      </c>
      <c r="L230" s="701" t="s">
        <v>182</v>
      </c>
      <c r="M230" s="612"/>
      <c r="N230" s="1388"/>
    </row>
    <row r="231" spans="1:14" s="609" customFormat="1" ht="24">
      <c r="A231" s="1381"/>
      <c r="B231" s="1381"/>
      <c r="C231" s="1381"/>
      <c r="D231" s="702" t="s">
        <v>183</v>
      </c>
      <c r="E231" s="703" t="s">
        <v>890</v>
      </c>
      <c r="F231" s="704" t="s">
        <v>838</v>
      </c>
      <c r="G231" s="704" t="s">
        <v>891</v>
      </c>
      <c r="H231" s="704" t="s">
        <v>889</v>
      </c>
      <c r="I231" s="704" t="s">
        <v>1304</v>
      </c>
      <c r="J231" s="1390"/>
      <c r="K231" s="1381"/>
      <c r="L231" s="702" t="s">
        <v>184</v>
      </c>
      <c r="M231" s="678"/>
      <c r="N231" s="1388"/>
    </row>
    <row r="232" spans="1:14" s="609" customFormat="1" ht="219" customHeight="1">
      <c r="A232" s="1173">
        <v>95</v>
      </c>
      <c r="B232" s="647" t="s">
        <v>1188</v>
      </c>
      <c r="C232" s="648" t="s">
        <v>1184</v>
      </c>
      <c r="D232" s="649" t="s">
        <v>1189</v>
      </c>
      <c r="E232" s="655">
        <v>250000</v>
      </c>
      <c r="F232" s="650" t="s">
        <v>1162</v>
      </c>
      <c r="G232" s="650" t="s">
        <v>1162</v>
      </c>
      <c r="H232" s="650" t="s">
        <v>1162</v>
      </c>
      <c r="I232" s="1152" t="s">
        <v>1162</v>
      </c>
      <c r="J232" s="737" t="s">
        <v>848</v>
      </c>
      <c r="K232" s="686" t="s">
        <v>1190</v>
      </c>
      <c r="L232" s="662" t="s">
        <v>43</v>
      </c>
      <c r="M232" s="735"/>
      <c r="N232" s="684"/>
    </row>
    <row r="233" spans="1:14" s="609" customFormat="1" ht="174">
      <c r="A233" s="1173">
        <v>96</v>
      </c>
      <c r="B233" s="647" t="s">
        <v>1191</v>
      </c>
      <c r="C233" s="648" t="s">
        <v>1192</v>
      </c>
      <c r="D233" s="649" t="s">
        <v>1193</v>
      </c>
      <c r="E233" s="655">
        <v>57000</v>
      </c>
      <c r="F233" s="650" t="s">
        <v>1162</v>
      </c>
      <c r="G233" s="650" t="s">
        <v>1162</v>
      </c>
      <c r="H233" s="650" t="s">
        <v>1162</v>
      </c>
      <c r="I233" s="1152" t="s">
        <v>1162</v>
      </c>
      <c r="J233" s="737" t="s">
        <v>848</v>
      </c>
      <c r="K233" s="686" t="s">
        <v>1194</v>
      </c>
      <c r="L233" s="662" t="s">
        <v>43</v>
      </c>
      <c r="M233" s="735"/>
      <c r="N233" s="684"/>
    </row>
    <row r="234" spans="1:14" s="609" customFormat="1" ht="152.25">
      <c r="A234" s="1174">
        <v>97</v>
      </c>
      <c r="B234" s="739" t="s">
        <v>1195</v>
      </c>
      <c r="C234" s="648" t="s">
        <v>1196</v>
      </c>
      <c r="D234" s="649" t="s">
        <v>1197</v>
      </c>
      <c r="E234" s="655">
        <v>49900</v>
      </c>
      <c r="F234" s="650">
        <v>50000</v>
      </c>
      <c r="G234" s="1152" t="s">
        <v>1162</v>
      </c>
      <c r="H234" s="650" t="s">
        <v>1162</v>
      </c>
      <c r="I234" s="1152" t="s">
        <v>1162</v>
      </c>
      <c r="J234" s="737" t="s">
        <v>848</v>
      </c>
      <c r="K234" s="686" t="s">
        <v>1198</v>
      </c>
      <c r="L234" s="662" t="s">
        <v>43</v>
      </c>
      <c r="M234" s="735"/>
      <c r="N234" s="684"/>
    </row>
    <row r="235" spans="1:14" s="609" customFormat="1" ht="24">
      <c r="A235" s="696" t="s">
        <v>186</v>
      </c>
      <c r="B235" s="696"/>
      <c r="C235" s="697"/>
      <c r="D235" s="697"/>
      <c r="E235" s="698"/>
      <c r="F235" s="698"/>
      <c r="G235" s="699"/>
      <c r="H235" s="699"/>
      <c r="I235" s="699"/>
      <c r="J235" s="699"/>
      <c r="K235" s="697"/>
      <c r="L235" s="146" t="s">
        <v>1403</v>
      </c>
      <c r="M235" s="678"/>
      <c r="N235" s="1388"/>
    </row>
    <row r="236" spans="1:14" s="609" customFormat="1" ht="24">
      <c r="A236" s="696" t="s">
        <v>895</v>
      </c>
      <c r="B236" s="696"/>
      <c r="C236" s="697"/>
      <c r="D236" s="697"/>
      <c r="E236" s="698"/>
      <c r="F236" s="698"/>
      <c r="G236" s="699"/>
      <c r="H236" s="699"/>
      <c r="I236" s="699"/>
      <c r="J236" s="699"/>
      <c r="K236" s="697"/>
      <c r="L236" s="147" t="s">
        <v>1382</v>
      </c>
      <c r="M236" s="678"/>
      <c r="N236" s="1388"/>
    </row>
    <row r="237" spans="1:14" s="609" customFormat="1" ht="24">
      <c r="A237" s="1380" t="s">
        <v>176</v>
      </c>
      <c r="B237" s="1380" t="s">
        <v>177</v>
      </c>
      <c r="C237" s="1380" t="s">
        <v>178</v>
      </c>
      <c r="D237" s="701" t="s">
        <v>179</v>
      </c>
      <c r="E237" s="1385" t="s">
        <v>180</v>
      </c>
      <c r="F237" s="1386"/>
      <c r="G237" s="1386"/>
      <c r="H237" s="1386"/>
      <c r="I237" s="1387"/>
      <c r="J237" s="1389" t="s">
        <v>847</v>
      </c>
      <c r="K237" s="1380" t="s">
        <v>181</v>
      </c>
      <c r="L237" s="701" t="s">
        <v>182</v>
      </c>
      <c r="M237" s="612"/>
      <c r="N237" s="1388"/>
    </row>
    <row r="238" spans="1:14" s="609" customFormat="1" ht="24">
      <c r="A238" s="1381"/>
      <c r="B238" s="1381"/>
      <c r="C238" s="1381"/>
      <c r="D238" s="702" t="s">
        <v>183</v>
      </c>
      <c r="E238" s="703" t="s">
        <v>890</v>
      </c>
      <c r="F238" s="704" t="s">
        <v>838</v>
      </c>
      <c r="G238" s="704" t="s">
        <v>891</v>
      </c>
      <c r="H238" s="704" t="s">
        <v>889</v>
      </c>
      <c r="I238" s="704" t="s">
        <v>1304</v>
      </c>
      <c r="J238" s="1390"/>
      <c r="K238" s="1381"/>
      <c r="L238" s="702" t="s">
        <v>184</v>
      </c>
      <c r="M238" s="678"/>
      <c r="N238" s="1388"/>
    </row>
    <row r="239" spans="1:14" s="609" customFormat="1" ht="152.25">
      <c r="A239" s="1173">
        <v>98</v>
      </c>
      <c r="B239" s="647" t="s">
        <v>1199</v>
      </c>
      <c r="C239" s="648" t="s">
        <v>1196</v>
      </c>
      <c r="D239" s="649" t="s">
        <v>1197</v>
      </c>
      <c r="E239" s="655">
        <v>49900</v>
      </c>
      <c r="F239" s="650">
        <v>50000</v>
      </c>
      <c r="G239" s="1152" t="s">
        <v>1162</v>
      </c>
      <c r="H239" s="650" t="s">
        <v>1162</v>
      </c>
      <c r="I239" s="1152" t="s">
        <v>1162</v>
      </c>
      <c r="J239" s="737" t="s">
        <v>848</v>
      </c>
      <c r="K239" s="686" t="s">
        <v>1198</v>
      </c>
      <c r="L239" s="662" t="s">
        <v>43</v>
      </c>
      <c r="M239" s="735"/>
      <c r="N239" s="684"/>
    </row>
    <row r="240" spans="1:14" s="609" customFormat="1" ht="152.25">
      <c r="A240" s="1173">
        <v>99</v>
      </c>
      <c r="B240" s="647" t="s">
        <v>1200</v>
      </c>
      <c r="C240" s="648" t="s">
        <v>1196</v>
      </c>
      <c r="D240" s="649" t="s">
        <v>1197</v>
      </c>
      <c r="E240" s="655">
        <v>49900</v>
      </c>
      <c r="F240" s="650">
        <v>50000</v>
      </c>
      <c r="G240" s="1152" t="s">
        <v>1162</v>
      </c>
      <c r="H240" s="650" t="s">
        <v>1162</v>
      </c>
      <c r="I240" s="650" t="s">
        <v>1162</v>
      </c>
      <c r="J240" s="737" t="s">
        <v>848</v>
      </c>
      <c r="K240" s="686" t="s">
        <v>1198</v>
      </c>
      <c r="L240" s="662" t="s">
        <v>43</v>
      </c>
      <c r="M240" s="735"/>
      <c r="N240" s="684"/>
    </row>
    <row r="241" spans="1:14" s="609" customFormat="1" ht="234" customHeight="1">
      <c r="A241" s="1173">
        <v>100</v>
      </c>
      <c r="B241" s="647" t="s">
        <v>1201</v>
      </c>
      <c r="C241" s="446" t="s">
        <v>1650</v>
      </c>
      <c r="D241" s="649" t="s">
        <v>1202</v>
      </c>
      <c r="E241" s="655">
        <v>2042700</v>
      </c>
      <c r="F241" s="650" t="s">
        <v>1162</v>
      </c>
      <c r="G241" s="650" t="s">
        <v>1162</v>
      </c>
      <c r="H241" s="650" t="s">
        <v>1162</v>
      </c>
      <c r="I241" s="650" t="s">
        <v>1162</v>
      </c>
      <c r="J241" s="737" t="s">
        <v>1210</v>
      </c>
      <c r="K241" s="663" t="s">
        <v>1203</v>
      </c>
      <c r="L241" s="662" t="s">
        <v>43</v>
      </c>
      <c r="M241" s="735"/>
      <c r="N241" s="684"/>
    </row>
    <row r="242" spans="1:14" s="609" customFormat="1" ht="24">
      <c r="A242" s="696" t="s">
        <v>186</v>
      </c>
      <c r="B242" s="696"/>
      <c r="C242" s="697"/>
      <c r="D242" s="697"/>
      <c r="E242" s="698"/>
      <c r="F242" s="698"/>
      <c r="G242" s="699"/>
      <c r="H242" s="699"/>
      <c r="I242" s="699"/>
      <c r="J242" s="699"/>
      <c r="K242" s="697"/>
      <c r="L242" s="146" t="s">
        <v>1404</v>
      </c>
      <c r="M242" s="678"/>
      <c r="N242" s="1388"/>
    </row>
    <row r="243" spans="1:14" s="609" customFormat="1" ht="24">
      <c r="A243" s="696" t="s">
        <v>895</v>
      </c>
      <c r="B243" s="696"/>
      <c r="C243" s="697"/>
      <c r="D243" s="697"/>
      <c r="E243" s="698"/>
      <c r="F243" s="698"/>
      <c r="G243" s="699"/>
      <c r="H243" s="699"/>
      <c r="I243" s="699"/>
      <c r="J243" s="699"/>
      <c r="K243" s="697"/>
      <c r="L243" s="147" t="s">
        <v>1382</v>
      </c>
      <c r="M243" s="678"/>
      <c r="N243" s="1388"/>
    </row>
    <row r="244" spans="1:14" s="609" customFormat="1" ht="24">
      <c r="A244" s="1380" t="s">
        <v>176</v>
      </c>
      <c r="B244" s="1380" t="s">
        <v>177</v>
      </c>
      <c r="C244" s="1380" t="s">
        <v>178</v>
      </c>
      <c r="D244" s="701" t="s">
        <v>179</v>
      </c>
      <c r="E244" s="1385" t="s">
        <v>180</v>
      </c>
      <c r="F244" s="1386"/>
      <c r="G244" s="1386"/>
      <c r="H244" s="1386"/>
      <c r="I244" s="1387"/>
      <c r="J244" s="1389" t="s">
        <v>847</v>
      </c>
      <c r="K244" s="1380" t="s">
        <v>181</v>
      </c>
      <c r="L244" s="701" t="s">
        <v>182</v>
      </c>
      <c r="M244" s="612"/>
      <c r="N244" s="1388"/>
    </row>
    <row r="245" spans="1:14" s="609" customFormat="1" ht="24">
      <c r="A245" s="1381"/>
      <c r="B245" s="1381"/>
      <c r="C245" s="1381"/>
      <c r="D245" s="702" t="s">
        <v>183</v>
      </c>
      <c r="E245" s="703" t="s">
        <v>890</v>
      </c>
      <c r="F245" s="704" t="s">
        <v>838</v>
      </c>
      <c r="G245" s="704" t="s">
        <v>891</v>
      </c>
      <c r="H245" s="704" t="s">
        <v>889</v>
      </c>
      <c r="I245" s="704" t="s">
        <v>1304</v>
      </c>
      <c r="J245" s="1390"/>
      <c r="K245" s="1381"/>
      <c r="L245" s="702" t="s">
        <v>184</v>
      </c>
      <c r="M245" s="678"/>
      <c r="N245" s="1388"/>
    </row>
    <row r="246" spans="1:14" s="609" customFormat="1" ht="131.25" customHeight="1">
      <c r="A246" s="1173">
        <v>101</v>
      </c>
      <c r="B246" s="647" t="s">
        <v>1204</v>
      </c>
      <c r="C246" s="663" t="s">
        <v>1205</v>
      </c>
      <c r="D246" s="648" t="s">
        <v>1206</v>
      </c>
      <c r="E246" s="655">
        <v>948000</v>
      </c>
      <c r="F246" s="650" t="s">
        <v>1162</v>
      </c>
      <c r="G246" s="650" t="s">
        <v>1162</v>
      </c>
      <c r="H246" s="650" t="s">
        <v>1162</v>
      </c>
      <c r="I246" s="738"/>
      <c r="J246" s="651" t="s">
        <v>1006</v>
      </c>
      <c r="K246" s="663" t="s">
        <v>1207</v>
      </c>
      <c r="L246" s="662" t="s">
        <v>43</v>
      </c>
      <c r="M246" s="735"/>
      <c r="N246" s="684"/>
    </row>
    <row r="247" spans="1:14" s="609" customFormat="1" ht="195.75">
      <c r="A247" s="1173">
        <v>102</v>
      </c>
      <c r="B247" s="647" t="s">
        <v>1208</v>
      </c>
      <c r="C247" s="686" t="s">
        <v>1173</v>
      </c>
      <c r="D247" s="528" t="s">
        <v>1209</v>
      </c>
      <c r="E247" s="655">
        <v>5280000</v>
      </c>
      <c r="F247" s="650" t="s">
        <v>1162</v>
      </c>
      <c r="G247" s="650" t="s">
        <v>1162</v>
      </c>
      <c r="H247" s="650" t="s">
        <v>1162</v>
      </c>
      <c r="I247" s="650" t="s">
        <v>1162</v>
      </c>
      <c r="J247" s="651" t="s">
        <v>1006</v>
      </c>
      <c r="K247" s="686" t="s">
        <v>1163</v>
      </c>
      <c r="L247" s="662" t="s">
        <v>43</v>
      </c>
      <c r="M247" s="735"/>
      <c r="N247" s="684"/>
    </row>
    <row r="248" spans="1:14" s="610" customFormat="1" ht="61.5" customHeight="1">
      <c r="A248" s="1260" t="s">
        <v>212</v>
      </c>
      <c r="B248" s="740" t="s">
        <v>842</v>
      </c>
      <c r="C248" s="741" t="s">
        <v>843</v>
      </c>
      <c r="D248" s="870" t="s">
        <v>844</v>
      </c>
      <c r="E248" s="650" t="s">
        <v>1162</v>
      </c>
      <c r="F248" s="650" t="s">
        <v>1162</v>
      </c>
      <c r="G248" s="650" t="s">
        <v>1162</v>
      </c>
      <c r="H248" s="650" t="s">
        <v>1162</v>
      </c>
      <c r="I248" s="1168" t="s">
        <v>845</v>
      </c>
      <c r="J248" s="664" t="s">
        <v>1211</v>
      </c>
      <c r="K248" s="742" t="s">
        <v>846</v>
      </c>
      <c r="L248" s="1195" t="s">
        <v>43</v>
      </c>
      <c r="M248" s="743"/>
      <c r="N248" s="718"/>
    </row>
    <row r="249" spans="1:14" s="610" customFormat="1" ht="135" customHeight="1">
      <c r="A249" s="531" t="s">
        <v>213</v>
      </c>
      <c r="B249" s="647" t="s">
        <v>1293</v>
      </c>
      <c r="C249" s="648" t="s">
        <v>73</v>
      </c>
      <c r="D249" s="663" t="s">
        <v>1294</v>
      </c>
      <c r="E249" s="650" t="s">
        <v>1162</v>
      </c>
      <c r="F249" s="650" t="s">
        <v>1162</v>
      </c>
      <c r="G249" s="766">
        <v>500000</v>
      </c>
      <c r="H249" s="650" t="s">
        <v>1162</v>
      </c>
      <c r="I249" s="650" t="s">
        <v>1493</v>
      </c>
      <c r="J249" s="664" t="s">
        <v>1211</v>
      </c>
      <c r="K249" s="663" t="s">
        <v>74</v>
      </c>
      <c r="L249" s="744" t="s">
        <v>43</v>
      </c>
      <c r="M249" s="745"/>
      <c r="N249" s="718"/>
    </row>
    <row r="250" spans="1:14" s="609" customFormat="1" ht="24">
      <c r="A250" s="696" t="s">
        <v>186</v>
      </c>
      <c r="B250" s="696"/>
      <c r="C250" s="697"/>
      <c r="D250" s="697"/>
      <c r="E250" s="698"/>
      <c r="F250" s="698"/>
      <c r="G250" s="699"/>
      <c r="H250" s="699"/>
      <c r="I250" s="699"/>
      <c r="J250" s="699"/>
      <c r="K250" s="697"/>
      <c r="L250" s="146" t="s">
        <v>159</v>
      </c>
      <c r="M250" s="678"/>
      <c r="N250" s="1388"/>
    </row>
    <row r="251" spans="1:14" s="609" customFormat="1" ht="24">
      <c r="A251" s="696" t="s">
        <v>895</v>
      </c>
      <c r="B251" s="696"/>
      <c r="C251" s="697"/>
      <c r="D251" s="697"/>
      <c r="E251" s="698"/>
      <c r="F251" s="698"/>
      <c r="G251" s="699"/>
      <c r="H251" s="699"/>
      <c r="I251" s="699"/>
      <c r="J251" s="699"/>
      <c r="K251" s="697"/>
      <c r="L251" s="147" t="s">
        <v>1382</v>
      </c>
      <c r="M251" s="678"/>
      <c r="N251" s="1388"/>
    </row>
    <row r="252" spans="1:14" s="609" customFormat="1" ht="24">
      <c r="A252" s="1380" t="s">
        <v>176</v>
      </c>
      <c r="B252" s="1380" t="s">
        <v>177</v>
      </c>
      <c r="C252" s="1380" t="s">
        <v>178</v>
      </c>
      <c r="D252" s="701" t="s">
        <v>179</v>
      </c>
      <c r="E252" s="1385" t="s">
        <v>180</v>
      </c>
      <c r="F252" s="1386"/>
      <c r="G252" s="1386"/>
      <c r="H252" s="1386"/>
      <c r="I252" s="1387"/>
      <c r="J252" s="1389" t="s">
        <v>847</v>
      </c>
      <c r="K252" s="1380" t="s">
        <v>181</v>
      </c>
      <c r="L252" s="701" t="s">
        <v>182</v>
      </c>
      <c r="M252" s="612"/>
      <c r="N252" s="1388"/>
    </row>
    <row r="253" spans="1:14" s="609" customFormat="1" ht="24">
      <c r="A253" s="1381"/>
      <c r="B253" s="1381"/>
      <c r="C253" s="1381"/>
      <c r="D253" s="702" t="s">
        <v>183</v>
      </c>
      <c r="E253" s="703" t="s">
        <v>890</v>
      </c>
      <c r="F253" s="704" t="s">
        <v>838</v>
      </c>
      <c r="G253" s="704" t="s">
        <v>891</v>
      </c>
      <c r="H253" s="704" t="s">
        <v>889</v>
      </c>
      <c r="I253" s="704" t="s">
        <v>1304</v>
      </c>
      <c r="J253" s="1390"/>
      <c r="K253" s="1381"/>
      <c r="L253" s="702" t="s">
        <v>184</v>
      </c>
      <c r="M253" s="678"/>
      <c r="N253" s="1388"/>
    </row>
    <row r="254" spans="1:14" s="610" customFormat="1" ht="21.75" customHeight="1">
      <c r="A254" s="115" t="s">
        <v>214</v>
      </c>
      <c r="B254" s="1374" t="s">
        <v>97</v>
      </c>
      <c r="C254" s="1376" t="s">
        <v>73</v>
      </c>
      <c r="D254" s="1368" t="s">
        <v>388</v>
      </c>
      <c r="E254" s="688" t="s">
        <v>1162</v>
      </c>
      <c r="F254" s="750">
        <v>288000</v>
      </c>
      <c r="G254" s="688" t="s">
        <v>1162</v>
      </c>
      <c r="H254" s="688" t="s">
        <v>1162</v>
      </c>
      <c r="I254" s="688" t="s">
        <v>1162</v>
      </c>
      <c r="J254" s="1364" t="s">
        <v>1211</v>
      </c>
      <c r="K254" s="751" t="s">
        <v>57</v>
      </c>
      <c r="L254" s="1393" t="s">
        <v>43</v>
      </c>
      <c r="M254" s="743"/>
      <c r="N254" s="684"/>
    </row>
    <row r="255" spans="1:14" s="610" customFormat="1" ht="21.75">
      <c r="A255" s="118"/>
      <c r="B255" s="1375"/>
      <c r="C255" s="1377"/>
      <c r="D255" s="1378"/>
      <c r="E255" s="752"/>
      <c r="F255" s="752"/>
      <c r="G255" s="752"/>
      <c r="H255" s="752"/>
      <c r="I255" s="752"/>
      <c r="J255" s="1365"/>
      <c r="K255" s="753" t="s">
        <v>58</v>
      </c>
      <c r="L255" s="1394"/>
      <c r="M255" s="743"/>
      <c r="N255" s="684"/>
    </row>
    <row r="256" spans="1:14" s="610" customFormat="1" ht="87" customHeight="1">
      <c r="A256" s="1008" t="s">
        <v>12</v>
      </c>
      <c r="B256" s="746" t="s">
        <v>855</v>
      </c>
      <c r="C256" s="747" t="s">
        <v>843</v>
      </c>
      <c r="D256" s="663" t="s">
        <v>854</v>
      </c>
      <c r="E256" s="1169" t="s">
        <v>845</v>
      </c>
      <c r="F256" s="1152" t="s">
        <v>1162</v>
      </c>
      <c r="G256" s="1152" t="s">
        <v>1162</v>
      </c>
      <c r="H256" s="1152" t="s">
        <v>1162</v>
      </c>
      <c r="I256" s="1152" t="s">
        <v>1162</v>
      </c>
      <c r="J256" s="664" t="s">
        <v>1211</v>
      </c>
      <c r="K256" s="748" t="s">
        <v>846</v>
      </c>
      <c r="L256" s="749" t="s">
        <v>43</v>
      </c>
      <c r="M256" s="743"/>
      <c r="N256" s="684"/>
    </row>
    <row r="257" spans="1:14" s="610" customFormat="1" ht="98.25" customHeight="1">
      <c r="A257" s="531" t="s">
        <v>53</v>
      </c>
      <c r="B257" s="647" t="s">
        <v>96</v>
      </c>
      <c r="C257" s="648" t="s">
        <v>73</v>
      </c>
      <c r="D257" s="663" t="s">
        <v>389</v>
      </c>
      <c r="E257" s="650" t="s">
        <v>1162</v>
      </c>
      <c r="F257" s="650" t="s">
        <v>1162</v>
      </c>
      <c r="G257" s="650" t="s">
        <v>1162</v>
      </c>
      <c r="H257" s="754">
        <v>480000</v>
      </c>
      <c r="I257" s="650" t="s">
        <v>1162</v>
      </c>
      <c r="J257" s="664" t="s">
        <v>1211</v>
      </c>
      <c r="K257" s="663" t="s">
        <v>74</v>
      </c>
      <c r="L257" s="744" t="s">
        <v>43</v>
      </c>
      <c r="M257" s="743"/>
      <c r="N257" s="684"/>
    </row>
    <row r="258" spans="1:14" s="610" customFormat="1" ht="87">
      <c r="A258" s="531" t="s">
        <v>266</v>
      </c>
      <c r="B258" s="647" t="s">
        <v>284</v>
      </c>
      <c r="C258" s="765" t="s">
        <v>130</v>
      </c>
      <c r="D258" s="663" t="s">
        <v>131</v>
      </c>
      <c r="E258" s="650" t="s">
        <v>1162</v>
      </c>
      <c r="F258" s="650" t="s">
        <v>1162</v>
      </c>
      <c r="G258" s="650" t="s">
        <v>1162</v>
      </c>
      <c r="H258" s="650" t="s">
        <v>1162</v>
      </c>
      <c r="I258" s="766">
        <v>30000000</v>
      </c>
      <c r="J258" s="664" t="s">
        <v>1211</v>
      </c>
      <c r="K258" s="665" t="s">
        <v>74</v>
      </c>
      <c r="L258" s="744" t="s">
        <v>43</v>
      </c>
      <c r="M258" s="743"/>
      <c r="N258" s="684"/>
    </row>
    <row r="259" spans="1:14" s="610" customFormat="1" ht="87">
      <c r="A259" s="531" t="s">
        <v>54</v>
      </c>
      <c r="B259" s="647" t="s">
        <v>490</v>
      </c>
      <c r="C259" s="767" t="s">
        <v>130</v>
      </c>
      <c r="D259" s="663" t="s">
        <v>548</v>
      </c>
      <c r="E259" s="650" t="s">
        <v>1162</v>
      </c>
      <c r="F259" s="650" t="s">
        <v>1162</v>
      </c>
      <c r="G259" s="650" t="s">
        <v>1162</v>
      </c>
      <c r="H259" s="766">
        <v>400000</v>
      </c>
      <c r="I259" s="650" t="s">
        <v>1162</v>
      </c>
      <c r="J259" s="664" t="s">
        <v>1211</v>
      </c>
      <c r="K259" s="665" t="s">
        <v>74</v>
      </c>
      <c r="L259" s="744" t="s">
        <v>43</v>
      </c>
      <c r="M259" s="743"/>
      <c r="N259" s="684"/>
    </row>
    <row r="260" spans="1:14" s="610" customFormat="1" ht="87">
      <c r="A260" s="531" t="s">
        <v>1728</v>
      </c>
      <c r="B260" s="647" t="s">
        <v>682</v>
      </c>
      <c r="C260" s="765" t="s">
        <v>73</v>
      </c>
      <c r="D260" s="663" t="s">
        <v>390</v>
      </c>
      <c r="E260" s="650" t="s">
        <v>1162</v>
      </c>
      <c r="F260" s="650" t="s">
        <v>1162</v>
      </c>
      <c r="G260" s="650" t="s">
        <v>1162</v>
      </c>
      <c r="H260" s="650" t="s">
        <v>1162</v>
      </c>
      <c r="I260" s="766">
        <v>192000</v>
      </c>
      <c r="J260" s="664" t="s">
        <v>1211</v>
      </c>
      <c r="K260" s="665" t="s">
        <v>74</v>
      </c>
      <c r="L260" s="744" t="s">
        <v>43</v>
      </c>
      <c r="M260" s="743"/>
      <c r="N260" s="684"/>
    </row>
    <row r="261" spans="1:14" s="610" customFormat="1" ht="43.5">
      <c r="A261" s="531" t="s">
        <v>1414</v>
      </c>
      <c r="B261" s="647" t="s">
        <v>1346</v>
      </c>
      <c r="C261" s="765" t="s">
        <v>1347</v>
      </c>
      <c r="D261" s="663" t="s">
        <v>1343</v>
      </c>
      <c r="E261" s="650" t="s">
        <v>1162</v>
      </c>
      <c r="F261" s="650" t="s">
        <v>1162</v>
      </c>
      <c r="G261" s="1152" t="s">
        <v>1162</v>
      </c>
      <c r="H261" s="650" t="s">
        <v>1162</v>
      </c>
      <c r="I261" s="766">
        <v>500000</v>
      </c>
      <c r="J261" s="664" t="s">
        <v>1348</v>
      </c>
      <c r="K261" s="665" t="s">
        <v>1349</v>
      </c>
      <c r="L261" s="744" t="s">
        <v>43</v>
      </c>
      <c r="M261" s="743"/>
      <c r="N261" s="684"/>
    </row>
    <row r="262" spans="1:14" s="769" customFormat="1" ht="21.75">
      <c r="A262" s="630" t="s">
        <v>186</v>
      </c>
      <c r="B262" s="630"/>
      <c r="C262" s="629"/>
      <c r="D262" s="629"/>
      <c r="E262" s="760"/>
      <c r="F262" s="760"/>
      <c r="G262" s="760"/>
      <c r="H262" s="760"/>
      <c r="I262" s="760"/>
      <c r="J262" s="760"/>
      <c r="K262" s="629"/>
      <c r="L262" s="146" t="s">
        <v>365</v>
      </c>
      <c r="N262" s="1388"/>
    </row>
    <row r="263" spans="1:14" s="769" customFormat="1" ht="21.75">
      <c r="A263" s="630" t="s">
        <v>895</v>
      </c>
      <c r="B263" s="630"/>
      <c r="C263" s="629"/>
      <c r="D263" s="629"/>
      <c r="E263" s="760"/>
      <c r="F263" s="760"/>
      <c r="G263" s="760"/>
      <c r="H263" s="760"/>
      <c r="I263" s="760"/>
      <c r="J263" s="760"/>
      <c r="K263" s="629"/>
      <c r="L263" s="147" t="s">
        <v>1382</v>
      </c>
      <c r="N263" s="1388"/>
    </row>
    <row r="264" spans="1:14" s="769" customFormat="1" ht="21.75">
      <c r="A264" s="1397" t="s">
        <v>176</v>
      </c>
      <c r="B264" s="1397" t="s">
        <v>177</v>
      </c>
      <c r="C264" s="1397" t="s">
        <v>178</v>
      </c>
      <c r="D264" s="761" t="s">
        <v>179</v>
      </c>
      <c r="E264" s="1399" t="s">
        <v>180</v>
      </c>
      <c r="F264" s="1400"/>
      <c r="G264" s="1400"/>
      <c r="H264" s="1400"/>
      <c r="I264" s="1401"/>
      <c r="J264" s="1402" t="s">
        <v>847</v>
      </c>
      <c r="K264" s="1397" t="s">
        <v>181</v>
      </c>
      <c r="L264" s="761" t="s">
        <v>182</v>
      </c>
      <c r="N264" s="1388"/>
    </row>
    <row r="265" spans="1:14" s="769" customFormat="1" ht="21.75">
      <c r="A265" s="1398"/>
      <c r="B265" s="1398"/>
      <c r="C265" s="1398"/>
      <c r="D265" s="764" t="s">
        <v>183</v>
      </c>
      <c r="E265" s="762" t="s">
        <v>890</v>
      </c>
      <c r="F265" s="763" t="s">
        <v>838</v>
      </c>
      <c r="G265" s="763" t="s">
        <v>891</v>
      </c>
      <c r="H265" s="763" t="s">
        <v>889</v>
      </c>
      <c r="I265" s="763" t="s">
        <v>919</v>
      </c>
      <c r="J265" s="1403"/>
      <c r="K265" s="1398"/>
      <c r="L265" s="764" t="s">
        <v>184</v>
      </c>
      <c r="N265" s="1388"/>
    </row>
    <row r="266" spans="1:14" s="610" customFormat="1" ht="65.25">
      <c r="A266" s="984" t="s">
        <v>215</v>
      </c>
      <c r="B266" s="647" t="s">
        <v>750</v>
      </c>
      <c r="C266" s="765" t="s">
        <v>751</v>
      </c>
      <c r="D266" s="663" t="s">
        <v>753</v>
      </c>
      <c r="E266" s="1152" t="s">
        <v>1162</v>
      </c>
      <c r="F266" s="1152" t="s">
        <v>1162</v>
      </c>
      <c r="G266" s="1152" t="s">
        <v>1162</v>
      </c>
      <c r="H266" s="1152" t="s">
        <v>1162</v>
      </c>
      <c r="I266" s="766">
        <v>1000000</v>
      </c>
      <c r="J266" s="664" t="s">
        <v>1211</v>
      </c>
      <c r="K266" s="767" t="s">
        <v>752</v>
      </c>
      <c r="L266" s="744" t="s">
        <v>43</v>
      </c>
      <c r="M266" s="743"/>
      <c r="N266" s="1388"/>
    </row>
    <row r="267" spans="1:14" s="610" customFormat="1" ht="65.25">
      <c r="A267" s="531" t="s">
        <v>281</v>
      </c>
      <c r="B267" s="647" t="s">
        <v>702</v>
      </c>
      <c r="C267" s="765" t="s">
        <v>816</v>
      </c>
      <c r="D267" s="663" t="s">
        <v>870</v>
      </c>
      <c r="E267" s="650" t="s">
        <v>1162</v>
      </c>
      <c r="F267" s="754">
        <v>100000</v>
      </c>
      <c r="G267" s="650" t="s">
        <v>1162</v>
      </c>
      <c r="H267" s="650" t="s">
        <v>1162</v>
      </c>
      <c r="I267" s="650" t="s">
        <v>1162</v>
      </c>
      <c r="J267" s="664" t="s">
        <v>1211</v>
      </c>
      <c r="K267" s="663" t="s">
        <v>817</v>
      </c>
      <c r="L267" s="744" t="s">
        <v>43</v>
      </c>
      <c r="M267" s="745"/>
      <c r="N267" s="1388"/>
    </row>
    <row r="268" spans="1:14" s="610" customFormat="1" ht="87">
      <c r="A268" s="531" t="s">
        <v>1415</v>
      </c>
      <c r="B268" s="647" t="s">
        <v>210</v>
      </c>
      <c r="C268" s="765" t="s">
        <v>130</v>
      </c>
      <c r="D268" s="663" t="s">
        <v>579</v>
      </c>
      <c r="E268" s="650" t="s">
        <v>1162</v>
      </c>
      <c r="F268" s="650" t="s">
        <v>1162</v>
      </c>
      <c r="G268" s="650" t="s">
        <v>1162</v>
      </c>
      <c r="H268" s="754">
        <v>800000</v>
      </c>
      <c r="I268" s="650" t="s">
        <v>1162</v>
      </c>
      <c r="J268" s="664" t="s">
        <v>1211</v>
      </c>
      <c r="K268" s="665" t="s">
        <v>74</v>
      </c>
      <c r="L268" s="744" t="s">
        <v>43</v>
      </c>
      <c r="M268" s="745"/>
      <c r="N268" s="1388"/>
    </row>
    <row r="269" spans="1:14" s="778" customFormat="1" ht="87">
      <c r="A269" s="770" t="s">
        <v>1416</v>
      </c>
      <c r="B269" s="771" t="s">
        <v>1366</v>
      </c>
      <c r="C269" s="772" t="s">
        <v>132</v>
      </c>
      <c r="D269" s="773" t="s">
        <v>849</v>
      </c>
      <c r="E269" s="774">
        <v>150000</v>
      </c>
      <c r="F269" s="650" t="s">
        <v>1162</v>
      </c>
      <c r="G269" s="650" t="s">
        <v>1162</v>
      </c>
      <c r="H269" s="650" t="s">
        <v>1162</v>
      </c>
      <c r="I269" s="650" t="s">
        <v>1162</v>
      </c>
      <c r="J269" s="775" t="s">
        <v>1212</v>
      </c>
      <c r="K269" s="776" t="s">
        <v>133</v>
      </c>
      <c r="L269" s="777" t="s">
        <v>43</v>
      </c>
      <c r="N269" s="1388"/>
    </row>
    <row r="270" spans="1:14" s="610" customFormat="1" ht="65.25">
      <c r="A270" s="770" t="s">
        <v>267</v>
      </c>
      <c r="B270" s="779" t="s">
        <v>739</v>
      </c>
      <c r="C270" s="780" t="s">
        <v>132</v>
      </c>
      <c r="D270" s="773" t="s">
        <v>759</v>
      </c>
      <c r="E270" s="650" t="s">
        <v>1162</v>
      </c>
      <c r="F270" s="781">
        <v>1700000</v>
      </c>
      <c r="G270" s="650" t="s">
        <v>1162</v>
      </c>
      <c r="H270" s="650" t="s">
        <v>1162</v>
      </c>
      <c r="I270" s="650" t="s">
        <v>1162</v>
      </c>
      <c r="J270" s="775" t="s">
        <v>1212</v>
      </c>
      <c r="K270" s="776" t="s">
        <v>133</v>
      </c>
      <c r="L270" s="777" t="s">
        <v>43</v>
      </c>
      <c r="M270" s="735"/>
      <c r="N270" s="1388"/>
    </row>
    <row r="271" spans="1:14" s="610" customFormat="1" ht="65.25">
      <c r="A271" s="817" t="s">
        <v>337</v>
      </c>
      <c r="B271" s="771" t="s">
        <v>840</v>
      </c>
      <c r="C271" s="782" t="s">
        <v>132</v>
      </c>
      <c r="D271" s="783" t="s">
        <v>740</v>
      </c>
      <c r="E271" s="774">
        <v>170000</v>
      </c>
      <c r="F271" s="650" t="s">
        <v>1162</v>
      </c>
      <c r="G271" s="650" t="s">
        <v>1162</v>
      </c>
      <c r="H271" s="650" t="s">
        <v>1162</v>
      </c>
      <c r="I271" s="650" t="s">
        <v>1162</v>
      </c>
      <c r="J271" s="775" t="s">
        <v>1212</v>
      </c>
      <c r="K271" s="784" t="s">
        <v>133</v>
      </c>
      <c r="L271" s="785" t="s">
        <v>43</v>
      </c>
      <c r="N271" s="1388"/>
    </row>
    <row r="272" spans="1:14" s="610" customFormat="1" ht="65.25">
      <c r="A272" s="443" t="s">
        <v>1417</v>
      </c>
      <c r="B272" s="787" t="s">
        <v>758</v>
      </c>
      <c r="C272" s="788" t="s">
        <v>132</v>
      </c>
      <c r="D272" s="784" t="s">
        <v>762</v>
      </c>
      <c r="E272" s="650" t="s">
        <v>1162</v>
      </c>
      <c r="F272" s="650" t="s">
        <v>1162</v>
      </c>
      <c r="G272" s="650" t="s">
        <v>1162</v>
      </c>
      <c r="H272" s="650" t="s">
        <v>1162</v>
      </c>
      <c r="I272" s="775">
        <v>950000</v>
      </c>
      <c r="J272" s="775" t="s">
        <v>1212</v>
      </c>
      <c r="K272" s="789" t="s">
        <v>133</v>
      </c>
      <c r="L272" s="785" t="s">
        <v>43</v>
      </c>
      <c r="N272" s="1388"/>
    </row>
    <row r="273" spans="1:14" s="610" customFormat="1" ht="43.5">
      <c r="A273" s="817" t="s">
        <v>1418</v>
      </c>
      <c r="B273" s="787" t="s">
        <v>247</v>
      </c>
      <c r="C273" s="782" t="s">
        <v>542</v>
      </c>
      <c r="D273" s="784" t="s">
        <v>349</v>
      </c>
      <c r="E273" s="650" t="s">
        <v>1162</v>
      </c>
      <c r="F273" s="775">
        <v>323000</v>
      </c>
      <c r="G273" s="650" t="s">
        <v>1162</v>
      </c>
      <c r="H273" s="650" t="s">
        <v>1162</v>
      </c>
      <c r="I273" s="650" t="s">
        <v>1162</v>
      </c>
      <c r="J273" s="775" t="s">
        <v>1212</v>
      </c>
      <c r="K273" s="789" t="s">
        <v>543</v>
      </c>
      <c r="L273" s="785" t="s">
        <v>43</v>
      </c>
      <c r="N273" s="1388"/>
    </row>
    <row r="274" spans="1:14" s="610" customFormat="1" ht="21.75">
      <c r="A274" s="790"/>
      <c r="B274" s="791"/>
      <c r="C274" s="792"/>
      <c r="D274" s="793"/>
      <c r="E274" s="794"/>
      <c r="F274" s="794"/>
      <c r="G274" s="794"/>
      <c r="H274" s="794"/>
      <c r="I274" s="794"/>
      <c r="J274" s="794"/>
      <c r="K274" s="793"/>
      <c r="L274" s="146" t="s">
        <v>366</v>
      </c>
      <c r="N274" s="1388"/>
    </row>
    <row r="275" spans="1:14" s="778" customFormat="1" ht="21.75">
      <c r="A275" s="796" t="s">
        <v>186</v>
      </c>
      <c r="B275" s="796"/>
      <c r="C275" s="797"/>
      <c r="D275" s="798"/>
      <c r="E275" s="799"/>
      <c r="F275" s="799"/>
      <c r="G275" s="799"/>
      <c r="H275" s="799"/>
      <c r="I275" s="799"/>
      <c r="J275" s="799"/>
      <c r="K275" s="797"/>
      <c r="L275" s="147" t="s">
        <v>1382</v>
      </c>
      <c r="N275" s="1388"/>
    </row>
    <row r="276" spans="1:14" s="778" customFormat="1" ht="21.75">
      <c r="A276" s="796" t="s">
        <v>895</v>
      </c>
      <c r="B276" s="796"/>
      <c r="C276" s="797"/>
      <c r="D276" s="798"/>
      <c r="E276" s="799"/>
      <c r="F276" s="799"/>
      <c r="G276" s="799"/>
      <c r="H276" s="799"/>
      <c r="I276" s="799"/>
      <c r="J276" s="799"/>
      <c r="K276" s="797"/>
      <c r="L276" s="1196"/>
      <c r="N276" s="1388"/>
    </row>
    <row r="277" spans="1:14" s="778" customFormat="1" ht="21.75">
      <c r="A277" s="1395" t="s">
        <v>176</v>
      </c>
      <c r="B277" s="1395" t="s">
        <v>177</v>
      </c>
      <c r="C277" s="1395" t="s">
        <v>178</v>
      </c>
      <c r="D277" s="800" t="s">
        <v>179</v>
      </c>
      <c r="E277" s="1349" t="s">
        <v>180</v>
      </c>
      <c r="F277" s="1350"/>
      <c r="G277" s="1350"/>
      <c r="H277" s="1350"/>
      <c r="I277" s="1351"/>
      <c r="J277" s="1404" t="s">
        <v>847</v>
      </c>
      <c r="K277" s="1395" t="s">
        <v>181</v>
      </c>
      <c r="L277" s="800" t="s">
        <v>182</v>
      </c>
      <c r="N277" s="1388"/>
    </row>
    <row r="278" spans="1:14" s="778" customFormat="1" ht="21.75">
      <c r="A278" s="1396"/>
      <c r="B278" s="1396"/>
      <c r="C278" s="1396"/>
      <c r="D278" s="801" t="s">
        <v>183</v>
      </c>
      <c r="E278" s="802" t="s">
        <v>890</v>
      </c>
      <c r="F278" s="803" t="s">
        <v>838</v>
      </c>
      <c r="G278" s="803" t="s">
        <v>891</v>
      </c>
      <c r="H278" s="803" t="s">
        <v>889</v>
      </c>
      <c r="I278" s="803" t="s">
        <v>919</v>
      </c>
      <c r="J278" s="1405"/>
      <c r="K278" s="1396"/>
      <c r="L278" s="801" t="s">
        <v>184</v>
      </c>
      <c r="N278" s="1388"/>
    </row>
    <row r="279" spans="1:14" s="778" customFormat="1" ht="43.5">
      <c r="A279" s="443" t="s">
        <v>268</v>
      </c>
      <c r="B279" s="771" t="s">
        <v>866</v>
      </c>
      <c r="C279" s="773" t="s">
        <v>542</v>
      </c>
      <c r="D279" s="783" t="s">
        <v>867</v>
      </c>
      <c r="E279" s="774">
        <v>400000</v>
      </c>
      <c r="F279" s="650" t="s">
        <v>1162</v>
      </c>
      <c r="G279" s="650" t="s">
        <v>1162</v>
      </c>
      <c r="H279" s="650" t="s">
        <v>1162</v>
      </c>
      <c r="I279" s="650" t="s">
        <v>1162</v>
      </c>
      <c r="J279" s="775" t="s">
        <v>1212</v>
      </c>
      <c r="K279" s="804" t="s">
        <v>543</v>
      </c>
      <c r="L279" s="805" t="s">
        <v>43</v>
      </c>
      <c r="N279" s="1388"/>
    </row>
    <row r="280" spans="1:14" s="778" customFormat="1" ht="43.5">
      <c r="A280" s="443" t="s">
        <v>338</v>
      </c>
      <c r="B280" s="771" t="s">
        <v>811</v>
      </c>
      <c r="C280" s="773" t="s">
        <v>542</v>
      </c>
      <c r="D280" s="783" t="s">
        <v>812</v>
      </c>
      <c r="E280" s="650" t="s">
        <v>1162</v>
      </c>
      <c r="F280" s="774">
        <v>400000</v>
      </c>
      <c r="G280" s="650" t="s">
        <v>1162</v>
      </c>
      <c r="H280" s="650" t="s">
        <v>1162</v>
      </c>
      <c r="I280" s="650" t="s">
        <v>1162</v>
      </c>
      <c r="J280" s="775" t="s">
        <v>1212</v>
      </c>
      <c r="K280" s="804" t="s">
        <v>543</v>
      </c>
      <c r="L280" s="805" t="s">
        <v>43</v>
      </c>
      <c r="N280" s="720"/>
    </row>
    <row r="281" spans="1:14" s="778" customFormat="1" ht="87">
      <c r="A281" s="817" t="s">
        <v>1419</v>
      </c>
      <c r="B281" s="787" t="s">
        <v>101</v>
      </c>
      <c r="C281" s="782" t="s">
        <v>542</v>
      </c>
      <c r="D281" s="784" t="s">
        <v>581</v>
      </c>
      <c r="E281" s="650" t="s">
        <v>1162</v>
      </c>
      <c r="F281" s="650" t="s">
        <v>1162</v>
      </c>
      <c r="G281" s="650" t="s">
        <v>1162</v>
      </c>
      <c r="H281" s="650" t="s">
        <v>1162</v>
      </c>
      <c r="I281" s="775">
        <f>300*1900</f>
        <v>570000</v>
      </c>
      <c r="J281" s="775" t="s">
        <v>1212</v>
      </c>
      <c r="K281" s="806" t="s">
        <v>543</v>
      </c>
      <c r="L281" s="805" t="s">
        <v>43</v>
      </c>
      <c r="N281" s="720"/>
    </row>
    <row r="282" spans="1:14" s="610" customFormat="1" ht="43.5">
      <c r="A282" s="817" t="s">
        <v>1420</v>
      </c>
      <c r="B282" s="787" t="s">
        <v>539</v>
      </c>
      <c r="C282" s="782" t="s">
        <v>542</v>
      </c>
      <c r="D282" s="784" t="s">
        <v>768</v>
      </c>
      <c r="E282" s="650" t="s">
        <v>1162</v>
      </c>
      <c r="F282" s="775">
        <v>500000</v>
      </c>
      <c r="G282" s="650" t="s">
        <v>1162</v>
      </c>
      <c r="H282" s="650" t="s">
        <v>1162</v>
      </c>
      <c r="I282" s="650" t="s">
        <v>1162</v>
      </c>
      <c r="J282" s="775" t="s">
        <v>1212</v>
      </c>
      <c r="K282" s="806" t="s">
        <v>543</v>
      </c>
      <c r="L282" s="805" t="s">
        <v>43</v>
      </c>
      <c r="N282" s="718"/>
    </row>
    <row r="283" spans="1:14" s="610" customFormat="1" ht="65.25">
      <c r="A283" s="817" t="s">
        <v>1421</v>
      </c>
      <c r="B283" s="787" t="s">
        <v>566</v>
      </c>
      <c r="C283" s="782" t="s">
        <v>542</v>
      </c>
      <c r="D283" s="784" t="s">
        <v>567</v>
      </c>
      <c r="E283" s="775">
        <v>1200000</v>
      </c>
      <c r="F283" s="1152" t="s">
        <v>1162</v>
      </c>
      <c r="G283" s="1152" t="s">
        <v>1162</v>
      </c>
      <c r="H283" s="1152" t="s">
        <v>1162</v>
      </c>
      <c r="I283" s="1152" t="s">
        <v>1162</v>
      </c>
      <c r="J283" s="775" t="s">
        <v>1212</v>
      </c>
      <c r="K283" s="789" t="s">
        <v>543</v>
      </c>
      <c r="L283" s="807" t="s">
        <v>43</v>
      </c>
      <c r="N283" s="718"/>
    </row>
    <row r="284" spans="1:26" s="610" customFormat="1" ht="21" customHeight="1" hidden="1">
      <c r="A284" s="443"/>
      <c r="B284" s="771"/>
      <c r="C284" s="773"/>
      <c r="D284" s="783"/>
      <c r="E284" s="774"/>
      <c r="F284" s="774"/>
      <c r="G284" s="774"/>
      <c r="H284" s="808"/>
      <c r="I284" s="808"/>
      <c r="J284" s="775" t="s">
        <v>1212</v>
      </c>
      <c r="K284" s="804"/>
      <c r="L284" s="801"/>
      <c r="N284" s="700"/>
      <c r="O284" s="769"/>
      <c r="P284" s="769"/>
      <c r="Q284" s="769"/>
      <c r="R284" s="769"/>
      <c r="S284" s="769"/>
      <c r="T284" s="769"/>
      <c r="U284" s="769"/>
      <c r="V284" s="769"/>
      <c r="W284" s="769"/>
      <c r="X284" s="769"/>
      <c r="Y284" s="769"/>
      <c r="Z284" s="769"/>
    </row>
    <row r="285" spans="1:14" s="630" customFormat="1" ht="23.25" customHeight="1" hidden="1">
      <c r="A285" s="1261"/>
      <c r="B285" s="810"/>
      <c r="C285" s="811"/>
      <c r="D285" s="812"/>
      <c r="E285" s="813"/>
      <c r="F285" s="813"/>
      <c r="G285" s="813"/>
      <c r="H285" s="813"/>
      <c r="I285" s="813"/>
      <c r="J285" s="775" t="s">
        <v>1212</v>
      </c>
      <c r="K285" s="814"/>
      <c r="L285" s="809"/>
      <c r="M285" s="815"/>
      <c r="N285" s="718"/>
    </row>
    <row r="286" spans="1:14" s="630" customFormat="1" ht="43.5" hidden="1">
      <c r="A286" s="1261"/>
      <c r="B286" s="810"/>
      <c r="C286" s="811"/>
      <c r="D286" s="812"/>
      <c r="E286" s="813"/>
      <c r="F286" s="813"/>
      <c r="G286" s="813"/>
      <c r="H286" s="813"/>
      <c r="I286" s="813"/>
      <c r="J286" s="775" t="s">
        <v>1212</v>
      </c>
      <c r="K286" s="812"/>
      <c r="L286" s="809"/>
      <c r="N286" s="718"/>
    </row>
    <row r="287" spans="1:14" s="610" customFormat="1" ht="43.5" hidden="1">
      <c r="A287" s="1261"/>
      <c r="B287" s="810"/>
      <c r="C287" s="811"/>
      <c r="D287" s="812"/>
      <c r="E287" s="813"/>
      <c r="F287" s="813"/>
      <c r="G287" s="813"/>
      <c r="H287" s="813"/>
      <c r="I287" s="813"/>
      <c r="J287" s="775" t="s">
        <v>1212</v>
      </c>
      <c r="K287" s="812"/>
      <c r="L287" s="809"/>
      <c r="N287" s="718"/>
    </row>
    <row r="288" spans="1:14" s="610" customFormat="1" ht="43.5" hidden="1">
      <c r="A288" s="443"/>
      <c r="B288" s="771"/>
      <c r="C288" s="773"/>
      <c r="D288" s="783"/>
      <c r="E288" s="774"/>
      <c r="F288" s="774"/>
      <c r="G288" s="774"/>
      <c r="H288" s="774"/>
      <c r="I288" s="774"/>
      <c r="J288" s="775" t="s">
        <v>1212</v>
      </c>
      <c r="K288" s="783"/>
      <c r="L288" s="801"/>
      <c r="N288" s="718"/>
    </row>
    <row r="289" spans="1:14" s="610" customFormat="1" ht="130.5">
      <c r="A289" s="817" t="s">
        <v>1422</v>
      </c>
      <c r="B289" s="787" t="s">
        <v>100</v>
      </c>
      <c r="C289" s="782" t="s">
        <v>542</v>
      </c>
      <c r="D289" s="784" t="s">
        <v>398</v>
      </c>
      <c r="E289" s="650" t="s">
        <v>1162</v>
      </c>
      <c r="F289" s="650" t="s">
        <v>1162</v>
      </c>
      <c r="G289" s="650" t="s">
        <v>1162</v>
      </c>
      <c r="H289" s="650" t="s">
        <v>1162</v>
      </c>
      <c r="I289" s="775">
        <f>500*1900</f>
        <v>950000</v>
      </c>
      <c r="J289" s="775" t="s">
        <v>1212</v>
      </c>
      <c r="K289" s="784" t="s">
        <v>543</v>
      </c>
      <c r="L289" s="807" t="s">
        <v>43</v>
      </c>
      <c r="M289" s="714"/>
      <c r="N289" s="718"/>
    </row>
    <row r="290" spans="1:14" s="610" customFormat="1" ht="87">
      <c r="A290" s="817" t="s">
        <v>1423</v>
      </c>
      <c r="B290" s="787" t="s">
        <v>560</v>
      </c>
      <c r="C290" s="782" t="s">
        <v>542</v>
      </c>
      <c r="D290" s="784" t="s">
        <v>683</v>
      </c>
      <c r="E290" s="775">
        <v>350000</v>
      </c>
      <c r="F290" s="1152" t="s">
        <v>1162</v>
      </c>
      <c r="G290" s="1152" t="s">
        <v>1162</v>
      </c>
      <c r="H290" s="1152" t="s">
        <v>1162</v>
      </c>
      <c r="I290" s="1152" t="s">
        <v>1162</v>
      </c>
      <c r="J290" s="775" t="s">
        <v>1212</v>
      </c>
      <c r="K290" s="784" t="s">
        <v>543</v>
      </c>
      <c r="L290" s="817" t="s">
        <v>43</v>
      </c>
      <c r="M290" s="714"/>
      <c r="N290" s="718"/>
    </row>
    <row r="291" spans="1:14" s="610" customFormat="1" ht="21.75">
      <c r="A291" s="790"/>
      <c r="B291" s="791"/>
      <c r="C291" s="792"/>
      <c r="D291" s="793"/>
      <c r="E291" s="844"/>
      <c r="F291" s="844"/>
      <c r="G291" s="844"/>
      <c r="H291" s="844"/>
      <c r="I291" s="794"/>
      <c r="J291" s="794"/>
      <c r="K291" s="793"/>
      <c r="L291" s="795"/>
      <c r="M291" s="714"/>
      <c r="N291" s="718"/>
    </row>
    <row r="292" spans="1:14" s="610" customFormat="1" ht="21.75">
      <c r="A292" s="790"/>
      <c r="B292" s="791"/>
      <c r="C292" s="792"/>
      <c r="D292" s="793"/>
      <c r="E292" s="794"/>
      <c r="F292" s="794"/>
      <c r="G292" s="794"/>
      <c r="H292" s="794"/>
      <c r="I292" s="794"/>
      <c r="J292" s="794"/>
      <c r="K292" s="793"/>
      <c r="L292" s="146" t="s">
        <v>1405</v>
      </c>
      <c r="M292" s="714"/>
      <c r="N292" s="718"/>
    </row>
    <row r="293" spans="1:14" s="610" customFormat="1" ht="28.5" customHeight="1">
      <c r="A293" s="796" t="s">
        <v>186</v>
      </c>
      <c r="B293" s="796"/>
      <c r="C293" s="797"/>
      <c r="D293" s="798"/>
      <c r="E293" s="799"/>
      <c r="F293" s="799"/>
      <c r="G293" s="799"/>
      <c r="H293" s="799"/>
      <c r="I293" s="799"/>
      <c r="J293" s="799"/>
      <c r="K293" s="797"/>
      <c r="L293" s="147" t="s">
        <v>1382</v>
      </c>
      <c r="N293" s="718"/>
    </row>
    <row r="294" spans="1:14" s="610" customFormat="1" ht="21.75">
      <c r="A294" s="796" t="s">
        <v>895</v>
      </c>
      <c r="B294" s="796"/>
      <c r="C294" s="797"/>
      <c r="D294" s="798"/>
      <c r="E294" s="799"/>
      <c r="F294" s="799"/>
      <c r="G294" s="799"/>
      <c r="H294" s="799"/>
      <c r="I294" s="799"/>
      <c r="J294" s="799"/>
      <c r="K294" s="797"/>
      <c r="L294" s="1196" t="s">
        <v>1493</v>
      </c>
      <c r="N294" s="718"/>
    </row>
    <row r="295" spans="1:14" s="610" customFormat="1" ht="21.75">
      <c r="A295" s="1379" t="s">
        <v>176</v>
      </c>
      <c r="B295" s="1379" t="s">
        <v>177</v>
      </c>
      <c r="C295" s="1379" t="s">
        <v>178</v>
      </c>
      <c r="D295" s="816" t="s">
        <v>179</v>
      </c>
      <c r="E295" s="1349" t="s">
        <v>180</v>
      </c>
      <c r="F295" s="1350"/>
      <c r="G295" s="1350"/>
      <c r="H295" s="1350"/>
      <c r="I295" s="1351"/>
      <c r="J295" s="1404" t="s">
        <v>847</v>
      </c>
      <c r="K295" s="1379" t="s">
        <v>181</v>
      </c>
      <c r="L295" s="800" t="s">
        <v>182</v>
      </c>
      <c r="N295" s="718"/>
    </row>
    <row r="296" spans="1:14" s="610" customFormat="1" ht="21.75">
      <c r="A296" s="1379"/>
      <c r="B296" s="1379"/>
      <c r="C296" s="1379"/>
      <c r="D296" s="816" t="s">
        <v>183</v>
      </c>
      <c r="E296" s="802" t="s">
        <v>890</v>
      </c>
      <c r="F296" s="803" t="s">
        <v>838</v>
      </c>
      <c r="G296" s="803" t="s">
        <v>891</v>
      </c>
      <c r="H296" s="803" t="s">
        <v>889</v>
      </c>
      <c r="I296" s="803" t="s">
        <v>919</v>
      </c>
      <c r="J296" s="1405"/>
      <c r="K296" s="1379"/>
      <c r="L296" s="801" t="s">
        <v>184</v>
      </c>
      <c r="N296" s="718"/>
    </row>
    <row r="297" spans="1:14" s="610" customFormat="1" ht="108.75">
      <c r="A297" s="817" t="s">
        <v>1424</v>
      </c>
      <c r="B297" s="787" t="s">
        <v>560</v>
      </c>
      <c r="C297" s="782" t="s">
        <v>542</v>
      </c>
      <c r="D297" s="784" t="s">
        <v>684</v>
      </c>
      <c r="E297" s="650" t="s">
        <v>1162</v>
      </c>
      <c r="F297" s="775">
        <v>350000</v>
      </c>
      <c r="G297" s="650" t="s">
        <v>1162</v>
      </c>
      <c r="H297" s="650" t="s">
        <v>1162</v>
      </c>
      <c r="I297" s="650" t="s">
        <v>1162</v>
      </c>
      <c r="J297" s="775" t="s">
        <v>1212</v>
      </c>
      <c r="K297" s="784" t="s">
        <v>543</v>
      </c>
      <c r="L297" s="807" t="s">
        <v>43</v>
      </c>
      <c r="M297" s="735">
        <v>107</v>
      </c>
      <c r="N297" s="718"/>
    </row>
    <row r="298" spans="1:14" s="610" customFormat="1" ht="108.75">
      <c r="A298" s="817" t="s">
        <v>1425</v>
      </c>
      <c r="B298" s="787" t="s">
        <v>560</v>
      </c>
      <c r="C298" s="782" t="s">
        <v>542</v>
      </c>
      <c r="D298" s="784" t="s">
        <v>399</v>
      </c>
      <c r="E298" s="650" t="s">
        <v>1162</v>
      </c>
      <c r="F298" s="650" t="s">
        <v>1162</v>
      </c>
      <c r="G298" s="650" t="s">
        <v>1162</v>
      </c>
      <c r="H298" s="650" t="s">
        <v>1162</v>
      </c>
      <c r="I298" s="775">
        <f>300*1900</f>
        <v>570000</v>
      </c>
      <c r="J298" s="775" t="s">
        <v>1212</v>
      </c>
      <c r="K298" s="784" t="s">
        <v>543</v>
      </c>
      <c r="L298" s="807" t="s">
        <v>43</v>
      </c>
      <c r="M298" s="714"/>
      <c r="N298" s="718"/>
    </row>
    <row r="299" spans="1:14" s="610" customFormat="1" ht="108.75">
      <c r="A299" s="817" t="s">
        <v>1426</v>
      </c>
      <c r="B299" s="787" t="s">
        <v>560</v>
      </c>
      <c r="C299" s="782" t="s">
        <v>542</v>
      </c>
      <c r="D299" s="784" t="s">
        <v>399</v>
      </c>
      <c r="E299" s="775">
        <f>300*1900</f>
        <v>570000</v>
      </c>
      <c r="F299" s="650" t="s">
        <v>1162</v>
      </c>
      <c r="G299" s="650" t="s">
        <v>1162</v>
      </c>
      <c r="H299" s="650" t="s">
        <v>1162</v>
      </c>
      <c r="I299" s="650" t="s">
        <v>1162</v>
      </c>
      <c r="J299" s="775" t="s">
        <v>1212</v>
      </c>
      <c r="K299" s="784" t="s">
        <v>543</v>
      </c>
      <c r="L299" s="807" t="s">
        <v>43</v>
      </c>
      <c r="M299" s="714"/>
      <c r="N299" s="718">
        <v>74</v>
      </c>
    </row>
    <row r="300" spans="1:14" s="610" customFormat="1" ht="43.5">
      <c r="A300" s="817" t="s">
        <v>1427</v>
      </c>
      <c r="B300" s="787" t="s">
        <v>565</v>
      </c>
      <c r="C300" s="782" t="s">
        <v>542</v>
      </c>
      <c r="D300" s="784" t="s">
        <v>117</v>
      </c>
      <c r="E300" s="650" t="s">
        <v>1162</v>
      </c>
      <c r="F300" s="650" t="s">
        <v>1162</v>
      </c>
      <c r="G300" s="650" t="s">
        <v>1162</v>
      </c>
      <c r="H300" s="650" t="s">
        <v>1162</v>
      </c>
      <c r="I300" s="775">
        <v>80000</v>
      </c>
      <c r="J300" s="775" t="s">
        <v>1212</v>
      </c>
      <c r="K300" s="784" t="s">
        <v>543</v>
      </c>
      <c r="L300" s="807" t="s">
        <v>43</v>
      </c>
      <c r="M300" s="714"/>
      <c r="N300" s="718"/>
    </row>
    <row r="301" spans="1:14" s="610" customFormat="1" ht="65.25">
      <c r="A301" s="817" t="s">
        <v>1428</v>
      </c>
      <c r="B301" s="787" t="s">
        <v>288</v>
      </c>
      <c r="C301" s="782" t="s">
        <v>542</v>
      </c>
      <c r="D301" s="784" t="s">
        <v>439</v>
      </c>
      <c r="E301" s="775">
        <f>100*2557</f>
        <v>255700</v>
      </c>
      <c r="F301" s="650" t="s">
        <v>1162</v>
      </c>
      <c r="G301" s="650" t="s">
        <v>1162</v>
      </c>
      <c r="H301" s="650" t="s">
        <v>1162</v>
      </c>
      <c r="I301" s="650" t="s">
        <v>1162</v>
      </c>
      <c r="J301" s="775" t="s">
        <v>1212</v>
      </c>
      <c r="K301" s="784" t="s">
        <v>543</v>
      </c>
      <c r="L301" s="807" t="s">
        <v>43</v>
      </c>
      <c r="M301" s="818"/>
      <c r="N301" s="718"/>
    </row>
    <row r="302" spans="1:14" s="610" customFormat="1" ht="87">
      <c r="A302" s="817" t="s">
        <v>1429</v>
      </c>
      <c r="B302" s="787" t="s">
        <v>79</v>
      </c>
      <c r="C302" s="782" t="s">
        <v>542</v>
      </c>
      <c r="D302" s="784" t="s">
        <v>78</v>
      </c>
      <c r="E302" s="1152" t="s">
        <v>1162</v>
      </c>
      <c r="F302" s="775">
        <v>367000</v>
      </c>
      <c r="G302" s="1152" t="s">
        <v>1162</v>
      </c>
      <c r="H302" s="1152" t="s">
        <v>1162</v>
      </c>
      <c r="I302" s="1152" t="s">
        <v>1162</v>
      </c>
      <c r="J302" s="775" t="s">
        <v>1212</v>
      </c>
      <c r="K302" s="784" t="s">
        <v>543</v>
      </c>
      <c r="L302" s="805" t="s">
        <v>43</v>
      </c>
      <c r="M302" s="818"/>
      <c r="N302" s="718"/>
    </row>
    <row r="303" spans="1:14" s="610" customFormat="1" ht="21.75">
      <c r="A303" s="790"/>
      <c r="B303" s="791"/>
      <c r="C303" s="792"/>
      <c r="D303" s="793"/>
      <c r="E303" s="794"/>
      <c r="F303" s="794"/>
      <c r="G303" s="794"/>
      <c r="H303" s="794"/>
      <c r="I303" s="794"/>
      <c r="J303" s="794"/>
      <c r="K303" s="793"/>
      <c r="L303" s="146" t="s">
        <v>15</v>
      </c>
      <c r="M303" s="714"/>
      <c r="N303" s="718"/>
    </row>
    <row r="304" spans="1:14" s="610" customFormat="1" ht="21.75">
      <c r="A304" s="796" t="s">
        <v>186</v>
      </c>
      <c r="B304" s="796"/>
      <c r="C304" s="797"/>
      <c r="D304" s="798"/>
      <c r="E304" s="799"/>
      <c r="F304" s="799"/>
      <c r="G304" s="799"/>
      <c r="H304" s="799"/>
      <c r="I304" s="799"/>
      <c r="J304" s="799"/>
      <c r="K304" s="797"/>
      <c r="L304" s="147" t="s">
        <v>1382</v>
      </c>
      <c r="M304" s="1406">
        <v>108</v>
      </c>
      <c r="N304" s="718"/>
    </row>
    <row r="305" spans="1:14" s="610" customFormat="1" ht="21.75">
      <c r="A305" s="796" t="s">
        <v>895</v>
      </c>
      <c r="B305" s="796"/>
      <c r="C305" s="797"/>
      <c r="D305" s="798"/>
      <c r="E305" s="799"/>
      <c r="F305" s="799"/>
      <c r="G305" s="799"/>
      <c r="H305" s="799"/>
      <c r="I305" s="799"/>
      <c r="J305" s="799"/>
      <c r="K305" s="797"/>
      <c r="L305" s="1196"/>
      <c r="M305" s="1406"/>
      <c r="N305" s="718"/>
    </row>
    <row r="306" spans="1:14" s="610" customFormat="1" ht="21.75">
      <c r="A306" s="1379" t="s">
        <v>176</v>
      </c>
      <c r="B306" s="1379" t="s">
        <v>177</v>
      </c>
      <c r="C306" s="1379" t="s">
        <v>178</v>
      </c>
      <c r="D306" s="816" t="s">
        <v>179</v>
      </c>
      <c r="E306" s="1349" t="s">
        <v>180</v>
      </c>
      <c r="F306" s="1350"/>
      <c r="G306" s="1350"/>
      <c r="H306" s="1350"/>
      <c r="I306" s="1351"/>
      <c r="J306" s="1404" t="s">
        <v>847</v>
      </c>
      <c r="K306" s="1379" t="s">
        <v>181</v>
      </c>
      <c r="L306" s="800" t="s">
        <v>182</v>
      </c>
      <c r="M306" s="1406"/>
      <c r="N306" s="718"/>
    </row>
    <row r="307" spans="1:14" s="610" customFormat="1" ht="21.75">
      <c r="A307" s="1379"/>
      <c r="B307" s="1379"/>
      <c r="C307" s="1379"/>
      <c r="D307" s="816" t="s">
        <v>183</v>
      </c>
      <c r="E307" s="802" t="s">
        <v>890</v>
      </c>
      <c r="F307" s="803" t="s">
        <v>838</v>
      </c>
      <c r="G307" s="803" t="s">
        <v>891</v>
      </c>
      <c r="H307" s="803" t="s">
        <v>889</v>
      </c>
      <c r="I307" s="803" t="s">
        <v>919</v>
      </c>
      <c r="J307" s="1405"/>
      <c r="K307" s="1379"/>
      <c r="L307" s="801" t="s">
        <v>184</v>
      </c>
      <c r="M307" s="1406"/>
      <c r="N307" s="718"/>
    </row>
    <row r="308" spans="1:14" s="610" customFormat="1" ht="130.5">
      <c r="A308" s="817" t="s">
        <v>1430</v>
      </c>
      <c r="B308" s="787" t="s">
        <v>79</v>
      </c>
      <c r="C308" s="782" t="s">
        <v>542</v>
      </c>
      <c r="D308" s="784" t="s">
        <v>440</v>
      </c>
      <c r="E308" s="650" t="s">
        <v>1162</v>
      </c>
      <c r="F308" s="650" t="s">
        <v>1162</v>
      </c>
      <c r="G308" s="650" t="s">
        <v>1162</v>
      </c>
      <c r="H308" s="650" t="s">
        <v>1162</v>
      </c>
      <c r="I308" s="775">
        <v>765900</v>
      </c>
      <c r="J308" s="775" t="s">
        <v>1212</v>
      </c>
      <c r="K308" s="789" t="s">
        <v>543</v>
      </c>
      <c r="L308" s="817" t="s">
        <v>43</v>
      </c>
      <c r="M308" s="684"/>
      <c r="N308" s="718"/>
    </row>
    <row r="309" spans="1:14" s="610" customFormat="1" ht="108.75">
      <c r="A309" s="817" t="s">
        <v>1431</v>
      </c>
      <c r="B309" s="787" t="s">
        <v>408</v>
      </c>
      <c r="C309" s="782" t="s">
        <v>542</v>
      </c>
      <c r="D309" s="784" t="s">
        <v>209</v>
      </c>
      <c r="E309" s="650" t="s">
        <v>1162</v>
      </c>
      <c r="F309" s="650" t="s">
        <v>1162</v>
      </c>
      <c r="G309" s="775">
        <f>1500*1480</f>
        <v>2220000</v>
      </c>
      <c r="H309" s="650" t="s">
        <v>1162</v>
      </c>
      <c r="I309" s="650" t="s">
        <v>1162</v>
      </c>
      <c r="J309" s="775" t="s">
        <v>1212</v>
      </c>
      <c r="K309" s="784" t="s">
        <v>543</v>
      </c>
      <c r="L309" s="805" t="s">
        <v>43</v>
      </c>
      <c r="M309" s="735">
        <v>109</v>
      </c>
      <c r="N309" s="718"/>
    </row>
    <row r="310" spans="1:14" s="610" customFormat="1" ht="108.75">
      <c r="A310" s="817" t="s">
        <v>1432</v>
      </c>
      <c r="B310" s="787" t="s">
        <v>408</v>
      </c>
      <c r="C310" s="782" t="s">
        <v>542</v>
      </c>
      <c r="D310" s="784" t="s">
        <v>763</v>
      </c>
      <c r="E310" s="775">
        <f>1000*1480</f>
        <v>1480000</v>
      </c>
      <c r="F310" s="650" t="s">
        <v>1162</v>
      </c>
      <c r="G310" s="650" t="s">
        <v>1162</v>
      </c>
      <c r="H310" s="650" t="s">
        <v>1162</v>
      </c>
      <c r="I310" s="650" t="s">
        <v>1162</v>
      </c>
      <c r="J310" s="775" t="s">
        <v>1212</v>
      </c>
      <c r="K310" s="784" t="s">
        <v>543</v>
      </c>
      <c r="L310" s="805" t="s">
        <v>43</v>
      </c>
      <c r="M310" s="684"/>
      <c r="N310" s="718"/>
    </row>
    <row r="311" spans="1:14" s="610" customFormat="1" ht="65.25">
      <c r="A311" s="817" t="s">
        <v>342</v>
      </c>
      <c r="B311" s="787" t="s">
        <v>710</v>
      </c>
      <c r="C311" s="782" t="s">
        <v>542</v>
      </c>
      <c r="D311" s="784" t="s">
        <v>711</v>
      </c>
      <c r="E311" s="650" t="s">
        <v>1162</v>
      </c>
      <c r="F311" s="775">
        <v>353100</v>
      </c>
      <c r="G311" s="650" t="s">
        <v>1162</v>
      </c>
      <c r="H311" s="650" t="s">
        <v>1162</v>
      </c>
      <c r="I311" s="650" t="s">
        <v>1162</v>
      </c>
      <c r="J311" s="775" t="s">
        <v>1212</v>
      </c>
      <c r="K311" s="784" t="s">
        <v>543</v>
      </c>
      <c r="L311" s="805" t="s">
        <v>43</v>
      </c>
      <c r="M311" s="684"/>
      <c r="N311" s="718"/>
    </row>
    <row r="312" spans="1:14" s="610" customFormat="1" ht="87">
      <c r="A312" s="1262">
        <v>137</v>
      </c>
      <c r="B312" s="787" t="s">
        <v>408</v>
      </c>
      <c r="C312" s="782" t="s">
        <v>542</v>
      </c>
      <c r="D312" s="784" t="s">
        <v>16</v>
      </c>
      <c r="E312" s="775">
        <f>600*1190</f>
        <v>714000</v>
      </c>
      <c r="F312" s="1152" t="s">
        <v>1162</v>
      </c>
      <c r="G312" s="1152" t="s">
        <v>1162</v>
      </c>
      <c r="H312" s="1152" t="s">
        <v>1162</v>
      </c>
      <c r="I312" s="1152" t="s">
        <v>1162</v>
      </c>
      <c r="J312" s="775" t="s">
        <v>1212</v>
      </c>
      <c r="K312" s="784" t="s">
        <v>543</v>
      </c>
      <c r="L312" s="805" t="s">
        <v>43</v>
      </c>
      <c r="M312" s="684"/>
      <c r="N312" s="718"/>
    </row>
    <row r="313" spans="1:14" s="610" customFormat="1" ht="21.75">
      <c r="A313" s="1172"/>
      <c r="B313" s="791"/>
      <c r="C313" s="792"/>
      <c r="D313" s="793"/>
      <c r="E313" s="794"/>
      <c r="F313" s="844"/>
      <c r="G313" s="844"/>
      <c r="H313" s="844"/>
      <c r="I313" s="844"/>
      <c r="J313" s="794"/>
      <c r="K313" s="793"/>
      <c r="L313" s="795"/>
      <c r="M313" s="684"/>
      <c r="N313" s="718"/>
    </row>
    <row r="314" spans="1:14" s="610" customFormat="1" ht="21.75">
      <c r="A314" s="796" t="s">
        <v>186</v>
      </c>
      <c r="B314" s="796"/>
      <c r="C314" s="797"/>
      <c r="D314" s="798"/>
      <c r="E314" s="799"/>
      <c r="F314" s="799"/>
      <c r="G314" s="799"/>
      <c r="H314" s="799"/>
      <c r="I314" s="799"/>
      <c r="J314" s="799"/>
      <c r="K314" s="797"/>
      <c r="L314" s="146" t="s">
        <v>1406</v>
      </c>
      <c r="N314" s="718"/>
    </row>
    <row r="315" spans="1:14" s="610" customFormat="1" ht="21.75">
      <c r="A315" s="796" t="s">
        <v>895</v>
      </c>
      <c r="B315" s="796"/>
      <c r="C315" s="797"/>
      <c r="D315" s="798"/>
      <c r="E315" s="799"/>
      <c r="F315" s="799"/>
      <c r="G315" s="799"/>
      <c r="H315" s="799"/>
      <c r="I315" s="799"/>
      <c r="J315" s="799"/>
      <c r="K315" s="797"/>
      <c r="L315" s="147" t="s">
        <v>1382</v>
      </c>
      <c r="M315" s="1388">
        <v>110</v>
      </c>
      <c r="N315" s="718"/>
    </row>
    <row r="316" spans="1:14" s="610" customFormat="1" ht="21.75">
      <c r="A316" s="819" t="s">
        <v>176</v>
      </c>
      <c r="B316" s="819" t="s">
        <v>177</v>
      </c>
      <c r="C316" s="819" t="s">
        <v>178</v>
      </c>
      <c r="D316" s="816" t="s">
        <v>179</v>
      </c>
      <c r="E316" s="1349" t="s">
        <v>180</v>
      </c>
      <c r="F316" s="1350"/>
      <c r="G316" s="1350"/>
      <c r="H316" s="1350"/>
      <c r="I316" s="1351"/>
      <c r="J316" s="1404" t="s">
        <v>847</v>
      </c>
      <c r="K316" s="819" t="s">
        <v>181</v>
      </c>
      <c r="L316" s="800" t="s">
        <v>182</v>
      </c>
      <c r="M316" s="1388"/>
      <c r="N316" s="718"/>
    </row>
    <row r="317" spans="1:14" s="610" customFormat="1" ht="21.75">
      <c r="A317" s="820"/>
      <c r="B317" s="770"/>
      <c r="C317" s="821"/>
      <c r="D317" s="816" t="s">
        <v>183</v>
      </c>
      <c r="E317" s="802" t="s">
        <v>890</v>
      </c>
      <c r="F317" s="803" t="s">
        <v>838</v>
      </c>
      <c r="G317" s="803" t="s">
        <v>891</v>
      </c>
      <c r="H317" s="803" t="s">
        <v>889</v>
      </c>
      <c r="I317" s="803" t="s">
        <v>919</v>
      </c>
      <c r="J317" s="1405"/>
      <c r="K317" s="770"/>
      <c r="L317" s="801" t="s">
        <v>184</v>
      </c>
      <c r="M317" s="1388"/>
      <c r="N317" s="718"/>
    </row>
    <row r="318" spans="1:14" s="630" customFormat="1" ht="87">
      <c r="A318" s="817" t="s">
        <v>1646</v>
      </c>
      <c r="B318" s="787" t="s">
        <v>712</v>
      </c>
      <c r="C318" s="782" t="s">
        <v>542</v>
      </c>
      <c r="D318" s="784" t="s">
        <v>713</v>
      </c>
      <c r="E318" s="650" t="s">
        <v>1162</v>
      </c>
      <c r="F318" s="650" t="s">
        <v>1162</v>
      </c>
      <c r="G318" s="650" t="s">
        <v>1162</v>
      </c>
      <c r="H318" s="650" t="s">
        <v>1162</v>
      </c>
      <c r="I318" s="775">
        <v>34400</v>
      </c>
      <c r="J318" s="775" t="s">
        <v>1212</v>
      </c>
      <c r="K318" s="784" t="s">
        <v>543</v>
      </c>
      <c r="L318" s="805" t="s">
        <v>43</v>
      </c>
      <c r="M318" s="684"/>
      <c r="N318" s="684"/>
    </row>
    <row r="319" spans="1:14" s="610" customFormat="1" ht="65.25">
      <c r="A319" s="443" t="s">
        <v>1433</v>
      </c>
      <c r="B319" s="787" t="s">
        <v>99</v>
      </c>
      <c r="C319" s="782" t="s">
        <v>542</v>
      </c>
      <c r="D319" s="784" t="s">
        <v>679</v>
      </c>
      <c r="E319" s="775">
        <v>200000</v>
      </c>
      <c r="F319" s="650" t="s">
        <v>1162</v>
      </c>
      <c r="G319" s="650" t="s">
        <v>1162</v>
      </c>
      <c r="H319" s="650" t="s">
        <v>1162</v>
      </c>
      <c r="I319" s="650" t="s">
        <v>1162</v>
      </c>
      <c r="J319" s="775" t="s">
        <v>1212</v>
      </c>
      <c r="K319" s="784" t="s">
        <v>543</v>
      </c>
      <c r="L319" s="805" t="s">
        <v>43</v>
      </c>
      <c r="M319" s="684"/>
      <c r="N319" s="1388"/>
    </row>
    <row r="320" spans="1:14" s="610" customFormat="1" ht="65.25">
      <c r="A320" s="443" t="s">
        <v>344</v>
      </c>
      <c r="B320" s="787" t="s">
        <v>99</v>
      </c>
      <c r="C320" s="782" t="s">
        <v>542</v>
      </c>
      <c r="D320" s="784" t="s">
        <v>611</v>
      </c>
      <c r="E320" s="650" t="s">
        <v>1162</v>
      </c>
      <c r="F320" s="775">
        <v>200000</v>
      </c>
      <c r="G320" s="650" t="s">
        <v>1162</v>
      </c>
      <c r="H320" s="650" t="s">
        <v>1162</v>
      </c>
      <c r="I320" s="650" t="s">
        <v>1162</v>
      </c>
      <c r="J320" s="775" t="s">
        <v>1212</v>
      </c>
      <c r="K320" s="784" t="s">
        <v>543</v>
      </c>
      <c r="L320" s="805" t="s">
        <v>43</v>
      </c>
      <c r="M320" s="712"/>
      <c r="N320" s="1388"/>
    </row>
    <row r="321" spans="1:14" s="610" customFormat="1" ht="43.5">
      <c r="A321" s="443" t="s">
        <v>345</v>
      </c>
      <c r="B321" s="787" t="s">
        <v>1333</v>
      </c>
      <c r="C321" s="782" t="s">
        <v>542</v>
      </c>
      <c r="D321" s="784" t="s">
        <v>1334</v>
      </c>
      <c r="E321" s="650" t="s">
        <v>1162</v>
      </c>
      <c r="F321" s="650" t="s">
        <v>1162</v>
      </c>
      <c r="G321" s="1152" t="s">
        <v>1162</v>
      </c>
      <c r="H321" s="650" t="s">
        <v>1162</v>
      </c>
      <c r="I321" s="775">
        <v>200000</v>
      </c>
      <c r="J321" s="775" t="s">
        <v>1212</v>
      </c>
      <c r="K321" s="784" t="s">
        <v>543</v>
      </c>
      <c r="L321" s="805" t="s">
        <v>43</v>
      </c>
      <c r="M321" s="712"/>
      <c r="N321" s="1388"/>
    </row>
    <row r="322" spans="1:14" s="610" customFormat="1" ht="65.25">
      <c r="A322" s="817" t="s">
        <v>346</v>
      </c>
      <c r="B322" s="787" t="s">
        <v>157</v>
      </c>
      <c r="C322" s="782" t="s">
        <v>542</v>
      </c>
      <c r="D322" s="784" t="s">
        <v>158</v>
      </c>
      <c r="E322" s="775">
        <v>1000000</v>
      </c>
      <c r="F322" s="650" t="s">
        <v>1162</v>
      </c>
      <c r="G322" s="650" t="s">
        <v>1162</v>
      </c>
      <c r="H322" s="650" t="s">
        <v>1162</v>
      </c>
      <c r="I322" s="650" t="s">
        <v>1162</v>
      </c>
      <c r="J322" s="775" t="s">
        <v>1212</v>
      </c>
      <c r="K322" s="784" t="s">
        <v>543</v>
      </c>
      <c r="L322" s="805" t="s">
        <v>43</v>
      </c>
      <c r="M322" s="735"/>
      <c r="N322" s="1388"/>
    </row>
    <row r="323" spans="1:14" s="610" customFormat="1" ht="87">
      <c r="A323" s="443" t="s">
        <v>347</v>
      </c>
      <c r="B323" s="787" t="s">
        <v>99</v>
      </c>
      <c r="C323" s="782" t="s">
        <v>542</v>
      </c>
      <c r="D323" s="784" t="s">
        <v>612</v>
      </c>
      <c r="E323" s="775">
        <v>200000</v>
      </c>
      <c r="F323" s="650" t="s">
        <v>1162</v>
      </c>
      <c r="G323" s="650" t="s">
        <v>1162</v>
      </c>
      <c r="H323" s="650" t="s">
        <v>1162</v>
      </c>
      <c r="I323" s="650" t="s">
        <v>1162</v>
      </c>
      <c r="J323" s="775" t="s">
        <v>1212</v>
      </c>
      <c r="K323" s="784" t="s">
        <v>543</v>
      </c>
      <c r="L323" s="805" t="s">
        <v>43</v>
      </c>
      <c r="M323" s="818"/>
      <c r="N323" s="1388"/>
    </row>
    <row r="324" spans="1:14" s="610" customFormat="1" ht="65.25">
      <c r="A324" s="443" t="s">
        <v>348</v>
      </c>
      <c r="B324" s="787" t="s">
        <v>1320</v>
      </c>
      <c r="C324" s="782" t="s">
        <v>1321</v>
      </c>
      <c r="D324" s="784" t="s">
        <v>1322</v>
      </c>
      <c r="E324" s="650" t="s">
        <v>1162</v>
      </c>
      <c r="F324" s="650" t="s">
        <v>1162</v>
      </c>
      <c r="G324" s="1152" t="s">
        <v>1162</v>
      </c>
      <c r="H324" s="650" t="s">
        <v>1162</v>
      </c>
      <c r="I324" s="775">
        <v>200000</v>
      </c>
      <c r="J324" s="775" t="s">
        <v>1323</v>
      </c>
      <c r="K324" s="784" t="s">
        <v>1324</v>
      </c>
      <c r="L324" s="805" t="s">
        <v>43</v>
      </c>
      <c r="M324" s="818"/>
      <c r="N324" s="1388"/>
    </row>
    <row r="325" spans="1:14" s="610" customFormat="1" ht="65.25">
      <c r="A325" s="443" t="s">
        <v>1434</v>
      </c>
      <c r="B325" s="787" t="s">
        <v>99</v>
      </c>
      <c r="C325" s="782" t="s">
        <v>542</v>
      </c>
      <c r="D325" s="784" t="s">
        <v>613</v>
      </c>
      <c r="E325" s="775">
        <v>200000</v>
      </c>
      <c r="F325" s="1152" t="s">
        <v>1162</v>
      </c>
      <c r="G325" s="1152" t="s">
        <v>1162</v>
      </c>
      <c r="H325" s="1152" t="s">
        <v>1162</v>
      </c>
      <c r="I325" s="1152" t="s">
        <v>1162</v>
      </c>
      <c r="J325" s="775" t="s">
        <v>1212</v>
      </c>
      <c r="K325" s="784" t="s">
        <v>543</v>
      </c>
      <c r="L325" s="805" t="s">
        <v>43</v>
      </c>
      <c r="M325" s="735">
        <v>112</v>
      </c>
      <c r="N325" s="1388"/>
    </row>
    <row r="326" spans="1:14" s="610" customFormat="1" ht="21.75">
      <c r="A326" s="790"/>
      <c r="B326" s="791"/>
      <c r="C326" s="792"/>
      <c r="D326" s="793"/>
      <c r="E326" s="794"/>
      <c r="F326" s="844"/>
      <c r="G326" s="844"/>
      <c r="H326" s="844"/>
      <c r="I326" s="844"/>
      <c r="J326" s="794"/>
      <c r="K326" s="793"/>
      <c r="L326" s="146" t="s">
        <v>1407</v>
      </c>
      <c r="M326" s="735"/>
      <c r="N326" s="1388"/>
    </row>
    <row r="327" spans="1:14" s="610" customFormat="1" ht="21.75">
      <c r="A327" s="796" t="s">
        <v>186</v>
      </c>
      <c r="B327" s="796"/>
      <c r="C327" s="797"/>
      <c r="D327" s="798"/>
      <c r="E327" s="799"/>
      <c r="F327" s="799"/>
      <c r="G327" s="799"/>
      <c r="H327" s="799"/>
      <c r="I327" s="799"/>
      <c r="J327" s="799"/>
      <c r="K327" s="797"/>
      <c r="L327" s="147" t="s">
        <v>1382</v>
      </c>
      <c r="M327" s="712"/>
      <c r="N327" s="1388"/>
    </row>
    <row r="328" spans="1:14" s="610" customFormat="1" ht="21.75">
      <c r="A328" s="796" t="s">
        <v>895</v>
      </c>
      <c r="B328" s="796"/>
      <c r="C328" s="797"/>
      <c r="D328" s="798"/>
      <c r="E328" s="799"/>
      <c r="F328" s="799"/>
      <c r="G328" s="799"/>
      <c r="H328" s="799"/>
      <c r="I328" s="799"/>
      <c r="J328" s="799"/>
      <c r="K328" s="797"/>
      <c r="L328" s="1196"/>
      <c r="M328" s="712"/>
      <c r="N328" s="1388"/>
    </row>
    <row r="329" spans="1:14" s="610" customFormat="1" ht="21.75">
      <c r="A329" s="822" t="s">
        <v>176</v>
      </c>
      <c r="B329" s="819" t="s">
        <v>177</v>
      </c>
      <c r="C329" s="819" t="s">
        <v>178</v>
      </c>
      <c r="D329" s="816" t="s">
        <v>179</v>
      </c>
      <c r="E329" s="1349" t="s">
        <v>180</v>
      </c>
      <c r="F329" s="1350"/>
      <c r="G329" s="1350"/>
      <c r="H329" s="1350"/>
      <c r="I329" s="1351"/>
      <c r="J329" s="1404" t="s">
        <v>847</v>
      </c>
      <c r="K329" s="819" t="s">
        <v>181</v>
      </c>
      <c r="L329" s="800" t="s">
        <v>182</v>
      </c>
      <c r="M329" s="712"/>
      <c r="N329" s="1388"/>
    </row>
    <row r="330" spans="1:14" s="610" customFormat="1" ht="21.75">
      <c r="A330" s="786"/>
      <c r="B330" s="770"/>
      <c r="C330" s="770"/>
      <c r="D330" s="816" t="s">
        <v>183</v>
      </c>
      <c r="E330" s="802" t="s">
        <v>890</v>
      </c>
      <c r="F330" s="803" t="s">
        <v>838</v>
      </c>
      <c r="G330" s="803" t="s">
        <v>891</v>
      </c>
      <c r="H330" s="803" t="s">
        <v>889</v>
      </c>
      <c r="I330" s="803" t="s">
        <v>919</v>
      </c>
      <c r="J330" s="1405"/>
      <c r="K330" s="770"/>
      <c r="L330" s="801" t="s">
        <v>184</v>
      </c>
      <c r="M330" s="712"/>
      <c r="N330" s="1388"/>
    </row>
    <row r="331" spans="1:14" s="610" customFormat="1" ht="87">
      <c r="A331" s="443" t="s">
        <v>1435</v>
      </c>
      <c r="B331" s="787" t="s">
        <v>99</v>
      </c>
      <c r="C331" s="782" t="s">
        <v>542</v>
      </c>
      <c r="D331" s="784" t="s">
        <v>614</v>
      </c>
      <c r="E331" s="650" t="s">
        <v>1162</v>
      </c>
      <c r="F331" s="650" t="s">
        <v>1162</v>
      </c>
      <c r="G331" s="650" t="s">
        <v>1162</v>
      </c>
      <c r="H331" s="650" t="s">
        <v>1162</v>
      </c>
      <c r="I331" s="775">
        <v>200000</v>
      </c>
      <c r="J331" s="775" t="s">
        <v>1212</v>
      </c>
      <c r="K331" s="784" t="s">
        <v>543</v>
      </c>
      <c r="L331" s="805" t="s">
        <v>43</v>
      </c>
      <c r="M331" s="712"/>
      <c r="N331" s="1388"/>
    </row>
    <row r="332" spans="1:14" s="610" customFormat="1" ht="87">
      <c r="A332" s="817" t="s">
        <v>1436</v>
      </c>
      <c r="B332" s="787" t="s">
        <v>17</v>
      </c>
      <c r="C332" s="782" t="s">
        <v>542</v>
      </c>
      <c r="D332" s="784" t="s">
        <v>18</v>
      </c>
      <c r="E332" s="650" t="s">
        <v>1162</v>
      </c>
      <c r="F332" s="650" t="s">
        <v>1162</v>
      </c>
      <c r="G332" s="650" t="s">
        <v>1162</v>
      </c>
      <c r="H332" s="650" t="s">
        <v>1162</v>
      </c>
      <c r="I332" s="775">
        <f>600*1190</f>
        <v>714000</v>
      </c>
      <c r="J332" s="775" t="s">
        <v>1212</v>
      </c>
      <c r="K332" s="784" t="s">
        <v>543</v>
      </c>
      <c r="L332" s="805" t="s">
        <v>43</v>
      </c>
      <c r="N332" s="1388"/>
    </row>
    <row r="333" spans="1:14" s="610" customFormat="1" ht="65.25">
      <c r="A333" s="1263">
        <v>148</v>
      </c>
      <c r="B333" s="787" t="s">
        <v>17</v>
      </c>
      <c r="C333" s="782" t="s">
        <v>542</v>
      </c>
      <c r="D333" s="784" t="s">
        <v>93</v>
      </c>
      <c r="E333" s="775">
        <f>500*35</f>
        <v>17500</v>
      </c>
      <c r="F333" s="650" t="s">
        <v>1162</v>
      </c>
      <c r="G333" s="650" t="s">
        <v>1162</v>
      </c>
      <c r="H333" s="650" t="s">
        <v>1162</v>
      </c>
      <c r="I333" s="650" t="s">
        <v>1162</v>
      </c>
      <c r="J333" s="775" t="s">
        <v>1212</v>
      </c>
      <c r="K333" s="784" t="s">
        <v>543</v>
      </c>
      <c r="L333" s="805" t="s">
        <v>43</v>
      </c>
      <c r="M333" s="684"/>
      <c r="N333" s="684"/>
    </row>
    <row r="334" spans="1:14" s="823" customFormat="1" ht="65.25">
      <c r="A334" s="1263">
        <v>149</v>
      </c>
      <c r="B334" s="787" t="s">
        <v>560</v>
      </c>
      <c r="C334" s="782" t="s">
        <v>542</v>
      </c>
      <c r="D334" s="784" t="s">
        <v>703</v>
      </c>
      <c r="E334" s="650" t="s">
        <v>1162</v>
      </c>
      <c r="F334" s="775">
        <v>200000</v>
      </c>
      <c r="G334" s="650" t="s">
        <v>1162</v>
      </c>
      <c r="H334" s="650" t="s">
        <v>1162</v>
      </c>
      <c r="I334" s="650" t="s">
        <v>1162</v>
      </c>
      <c r="J334" s="775" t="s">
        <v>1212</v>
      </c>
      <c r="K334" s="784" t="s">
        <v>543</v>
      </c>
      <c r="L334" s="805" t="s">
        <v>43</v>
      </c>
      <c r="M334" s="684">
        <v>113</v>
      </c>
      <c r="N334" s="684"/>
    </row>
    <row r="335" spans="1:14" s="823" customFormat="1" ht="65.25">
      <c r="A335" s="1264">
        <v>150</v>
      </c>
      <c r="B335" s="787" t="s">
        <v>1350</v>
      </c>
      <c r="C335" s="782" t="s">
        <v>1351</v>
      </c>
      <c r="D335" s="784" t="s">
        <v>547</v>
      </c>
      <c r="E335" s="650" t="s">
        <v>1162</v>
      </c>
      <c r="F335" s="650" t="s">
        <v>1162</v>
      </c>
      <c r="G335" s="775">
        <v>50000</v>
      </c>
      <c r="H335" s="650" t="s">
        <v>1162</v>
      </c>
      <c r="I335" s="650" t="s">
        <v>1162</v>
      </c>
      <c r="J335" s="775" t="s">
        <v>1352</v>
      </c>
      <c r="K335" s="784" t="s">
        <v>1353</v>
      </c>
      <c r="L335" s="805" t="s">
        <v>43</v>
      </c>
      <c r="M335" s="684"/>
      <c r="N335" s="684"/>
    </row>
    <row r="336" spans="1:14" s="610" customFormat="1" ht="43.5">
      <c r="A336" s="443" t="s">
        <v>1729</v>
      </c>
      <c r="B336" s="787" t="s">
        <v>560</v>
      </c>
      <c r="C336" s="782" t="s">
        <v>542</v>
      </c>
      <c r="D336" s="784" t="s">
        <v>704</v>
      </c>
      <c r="E336" s="650" t="s">
        <v>1162</v>
      </c>
      <c r="F336" s="650" t="s">
        <v>1162</v>
      </c>
      <c r="G336" s="650" t="s">
        <v>1162</v>
      </c>
      <c r="H336" s="650" t="s">
        <v>1162</v>
      </c>
      <c r="I336" s="775">
        <v>200000</v>
      </c>
      <c r="J336" s="775" t="s">
        <v>1212</v>
      </c>
      <c r="K336" s="784" t="s">
        <v>543</v>
      </c>
      <c r="L336" s="805" t="s">
        <v>43</v>
      </c>
      <c r="M336" s="684"/>
      <c r="N336" s="684"/>
    </row>
    <row r="337" spans="1:14" s="610" customFormat="1" ht="43.5">
      <c r="A337" s="443" t="s">
        <v>914</v>
      </c>
      <c r="B337" s="771" t="s">
        <v>203</v>
      </c>
      <c r="C337" s="773" t="s">
        <v>1354</v>
      </c>
      <c r="D337" s="782" t="s">
        <v>547</v>
      </c>
      <c r="E337" s="650" t="s">
        <v>1162</v>
      </c>
      <c r="F337" s="650" t="s">
        <v>1162</v>
      </c>
      <c r="G337" s="1152" t="s">
        <v>1162</v>
      </c>
      <c r="H337" s="650" t="s">
        <v>1162</v>
      </c>
      <c r="I337" s="824" t="s">
        <v>1355</v>
      </c>
      <c r="J337" s="775" t="s">
        <v>1212</v>
      </c>
      <c r="K337" s="784" t="s">
        <v>543</v>
      </c>
      <c r="L337" s="805" t="s">
        <v>43</v>
      </c>
      <c r="M337" s="684"/>
      <c r="N337" s="684"/>
    </row>
    <row r="338" spans="1:14" s="610" customFormat="1" ht="65.25" customHeight="1">
      <c r="A338" s="443" t="s">
        <v>1437</v>
      </c>
      <c r="B338" s="787" t="s">
        <v>115</v>
      </c>
      <c r="C338" s="782" t="s">
        <v>542</v>
      </c>
      <c r="D338" s="784" t="s">
        <v>609</v>
      </c>
      <c r="E338" s="775">
        <v>150000</v>
      </c>
      <c r="F338" s="650" t="s">
        <v>1162</v>
      </c>
      <c r="G338" s="650" t="s">
        <v>1162</v>
      </c>
      <c r="H338" s="650" t="s">
        <v>1162</v>
      </c>
      <c r="I338" s="650" t="s">
        <v>1162</v>
      </c>
      <c r="J338" s="775" t="s">
        <v>1212</v>
      </c>
      <c r="K338" s="784" t="s">
        <v>543</v>
      </c>
      <c r="L338" s="807" t="s">
        <v>43</v>
      </c>
      <c r="M338" s="684"/>
      <c r="N338" s="684"/>
    </row>
    <row r="339" spans="1:14" s="1069" customFormat="1" ht="21.75">
      <c r="A339" s="790"/>
      <c r="B339" s="791"/>
      <c r="C339" s="792"/>
      <c r="D339" s="793"/>
      <c r="E339" s="844"/>
      <c r="F339" s="844"/>
      <c r="G339" s="844"/>
      <c r="H339" s="844"/>
      <c r="I339" s="794"/>
      <c r="J339" s="794"/>
      <c r="K339" s="793"/>
      <c r="L339" s="146" t="s">
        <v>1408</v>
      </c>
      <c r="M339" s="1171"/>
      <c r="N339" s="1171"/>
    </row>
    <row r="340" spans="1:14" s="610" customFormat="1" ht="21.75">
      <c r="A340" s="796" t="s">
        <v>186</v>
      </c>
      <c r="B340" s="796"/>
      <c r="C340" s="797"/>
      <c r="D340" s="798"/>
      <c r="E340" s="799"/>
      <c r="F340" s="799"/>
      <c r="G340" s="799"/>
      <c r="H340" s="799"/>
      <c r="I340" s="799"/>
      <c r="J340" s="799"/>
      <c r="K340" s="797"/>
      <c r="L340" s="147" t="s">
        <v>1382</v>
      </c>
      <c r="M340" s="684"/>
      <c r="N340" s="684"/>
    </row>
    <row r="341" spans="1:14" s="610" customFormat="1" ht="21.75">
      <c r="A341" s="796" t="s">
        <v>895</v>
      </c>
      <c r="B341" s="796"/>
      <c r="C341" s="797"/>
      <c r="D341" s="798"/>
      <c r="E341" s="799"/>
      <c r="F341" s="799"/>
      <c r="G341" s="799"/>
      <c r="H341" s="799"/>
      <c r="I341" s="799"/>
      <c r="J341" s="799"/>
      <c r="K341" s="797"/>
      <c r="L341" s="1196"/>
      <c r="M341" s="684"/>
      <c r="N341" s="684"/>
    </row>
    <row r="342" spans="1:14" s="610" customFormat="1" ht="21.75">
      <c r="A342" s="822" t="s">
        <v>176</v>
      </c>
      <c r="B342" s="819" t="s">
        <v>177</v>
      </c>
      <c r="C342" s="819" t="s">
        <v>178</v>
      </c>
      <c r="D342" s="816" t="s">
        <v>179</v>
      </c>
      <c r="E342" s="1349" t="s">
        <v>180</v>
      </c>
      <c r="F342" s="1350"/>
      <c r="G342" s="1350"/>
      <c r="H342" s="1350"/>
      <c r="I342" s="1351"/>
      <c r="J342" s="1404" t="s">
        <v>847</v>
      </c>
      <c r="K342" s="819" t="s">
        <v>181</v>
      </c>
      <c r="L342" s="800" t="s">
        <v>182</v>
      </c>
      <c r="M342" s="684"/>
      <c r="N342" s="684"/>
    </row>
    <row r="343" spans="1:14" s="610" customFormat="1" ht="21.75">
      <c r="A343" s="786"/>
      <c r="B343" s="770"/>
      <c r="C343" s="770"/>
      <c r="D343" s="816" t="s">
        <v>183</v>
      </c>
      <c r="E343" s="802" t="s">
        <v>890</v>
      </c>
      <c r="F343" s="803" t="s">
        <v>838</v>
      </c>
      <c r="G343" s="803" t="s">
        <v>891</v>
      </c>
      <c r="H343" s="803" t="s">
        <v>889</v>
      </c>
      <c r="I343" s="803" t="s">
        <v>919</v>
      </c>
      <c r="J343" s="1405"/>
      <c r="K343" s="770"/>
      <c r="L343" s="801" t="s">
        <v>184</v>
      </c>
      <c r="M343" s="684"/>
      <c r="N343" s="684"/>
    </row>
    <row r="344" spans="1:14" s="1069" customFormat="1" ht="43.5">
      <c r="A344" s="443" t="s">
        <v>1438</v>
      </c>
      <c r="B344" s="787" t="s">
        <v>115</v>
      </c>
      <c r="C344" s="782" t="s">
        <v>542</v>
      </c>
      <c r="D344" s="784" t="s">
        <v>610</v>
      </c>
      <c r="E344" s="1152" t="s">
        <v>1162</v>
      </c>
      <c r="F344" s="1152" t="s">
        <v>1162</v>
      </c>
      <c r="G344" s="1152" t="s">
        <v>1162</v>
      </c>
      <c r="H344" s="1152" t="s">
        <v>1162</v>
      </c>
      <c r="I344" s="775">
        <v>15000</v>
      </c>
      <c r="J344" s="775" t="s">
        <v>1212</v>
      </c>
      <c r="K344" s="784" t="s">
        <v>543</v>
      </c>
      <c r="L344" s="807" t="s">
        <v>43</v>
      </c>
      <c r="M344" s="1187"/>
      <c r="N344" s="1187"/>
    </row>
    <row r="345" spans="1:14" s="610" customFormat="1" ht="65.25">
      <c r="A345" s="817" t="s">
        <v>1439</v>
      </c>
      <c r="B345" s="787" t="s">
        <v>677</v>
      </c>
      <c r="C345" s="782" t="s">
        <v>542</v>
      </c>
      <c r="D345" s="784" t="s">
        <v>706</v>
      </c>
      <c r="E345" s="775">
        <v>250000</v>
      </c>
      <c r="F345" s="650" t="s">
        <v>1162</v>
      </c>
      <c r="G345" s="650" t="s">
        <v>1162</v>
      </c>
      <c r="H345" s="650" t="s">
        <v>1162</v>
      </c>
      <c r="I345" s="650" t="s">
        <v>1162</v>
      </c>
      <c r="J345" s="775" t="s">
        <v>1212</v>
      </c>
      <c r="K345" s="784" t="s">
        <v>543</v>
      </c>
      <c r="L345" s="807" t="s">
        <v>43</v>
      </c>
      <c r="M345" s="735">
        <v>114</v>
      </c>
      <c r="N345" s="684"/>
    </row>
    <row r="346" spans="1:14" s="610" customFormat="1" ht="87">
      <c r="A346" s="817" t="s">
        <v>1440</v>
      </c>
      <c r="B346" s="787" t="s">
        <v>203</v>
      </c>
      <c r="C346" s="782" t="s">
        <v>542</v>
      </c>
      <c r="D346" s="784" t="s">
        <v>769</v>
      </c>
      <c r="E346" s="775">
        <f>150*1190</f>
        <v>178500</v>
      </c>
      <c r="F346" s="650" t="s">
        <v>1162</v>
      </c>
      <c r="G346" s="650" t="s">
        <v>1162</v>
      </c>
      <c r="H346" s="650" t="s">
        <v>1162</v>
      </c>
      <c r="I346" s="650" t="s">
        <v>1162</v>
      </c>
      <c r="J346" s="775" t="s">
        <v>1212</v>
      </c>
      <c r="K346" s="784" t="s">
        <v>543</v>
      </c>
      <c r="L346" s="807" t="s">
        <v>43</v>
      </c>
      <c r="M346" s="684"/>
      <c r="N346" s="684"/>
    </row>
    <row r="347" spans="1:14" s="610" customFormat="1" ht="63.75" customHeight="1">
      <c r="A347" s="817" t="s">
        <v>1441</v>
      </c>
      <c r="B347" s="787" t="s">
        <v>192</v>
      </c>
      <c r="C347" s="782" t="s">
        <v>542</v>
      </c>
      <c r="D347" s="784" t="s">
        <v>350</v>
      </c>
      <c r="E347" s="775">
        <f>100*1190</f>
        <v>119000</v>
      </c>
      <c r="F347" s="650" t="s">
        <v>1162</v>
      </c>
      <c r="G347" s="650" t="s">
        <v>1162</v>
      </c>
      <c r="H347" s="650" t="s">
        <v>1162</v>
      </c>
      <c r="I347" s="650" t="s">
        <v>1162</v>
      </c>
      <c r="J347" s="775" t="s">
        <v>1212</v>
      </c>
      <c r="K347" s="784" t="s">
        <v>543</v>
      </c>
      <c r="L347" s="807" t="s">
        <v>43</v>
      </c>
      <c r="M347" s="684"/>
      <c r="N347" s="684"/>
    </row>
    <row r="348" spans="1:14" s="610" customFormat="1" ht="43.5">
      <c r="A348" s="817" t="s">
        <v>1442</v>
      </c>
      <c r="B348" s="787" t="s">
        <v>115</v>
      </c>
      <c r="C348" s="782" t="s">
        <v>542</v>
      </c>
      <c r="D348" s="784" t="s">
        <v>116</v>
      </c>
      <c r="E348" s="650" t="s">
        <v>1162</v>
      </c>
      <c r="F348" s="775">
        <v>150000</v>
      </c>
      <c r="G348" s="650" t="s">
        <v>1162</v>
      </c>
      <c r="H348" s="650" t="s">
        <v>1162</v>
      </c>
      <c r="I348" s="650" t="s">
        <v>1162</v>
      </c>
      <c r="J348" s="775" t="s">
        <v>1212</v>
      </c>
      <c r="K348" s="784" t="s">
        <v>543</v>
      </c>
      <c r="L348" s="807" t="s">
        <v>43</v>
      </c>
      <c r="M348" s="684"/>
      <c r="N348" s="684"/>
    </row>
    <row r="349" spans="1:14" s="610" customFormat="1" ht="43.5">
      <c r="A349" s="443" t="s">
        <v>1443</v>
      </c>
      <c r="B349" s="787" t="s">
        <v>115</v>
      </c>
      <c r="C349" s="782" t="s">
        <v>542</v>
      </c>
      <c r="D349" s="784" t="s">
        <v>609</v>
      </c>
      <c r="E349" s="775">
        <v>150000</v>
      </c>
      <c r="F349" s="650" t="s">
        <v>1162</v>
      </c>
      <c r="G349" s="650" t="s">
        <v>1162</v>
      </c>
      <c r="H349" s="650" t="s">
        <v>1162</v>
      </c>
      <c r="I349" s="650" t="s">
        <v>1162</v>
      </c>
      <c r="J349" s="775" t="s">
        <v>1212</v>
      </c>
      <c r="K349" s="784" t="s">
        <v>543</v>
      </c>
      <c r="L349" s="807" t="s">
        <v>43</v>
      </c>
      <c r="M349" s="735">
        <v>115</v>
      </c>
      <c r="N349" s="684"/>
    </row>
    <row r="350" spans="1:12" s="610" customFormat="1" ht="87">
      <c r="A350" s="531" t="s">
        <v>1444</v>
      </c>
      <c r="B350" s="647" t="s">
        <v>483</v>
      </c>
      <c r="C350" s="648" t="s">
        <v>94</v>
      </c>
      <c r="D350" s="648" t="s">
        <v>562</v>
      </c>
      <c r="E350" s="650" t="s">
        <v>1162</v>
      </c>
      <c r="F350" s="650" t="s">
        <v>1162</v>
      </c>
      <c r="G350" s="650" t="s">
        <v>1162</v>
      </c>
      <c r="H350" s="650" t="s">
        <v>1162</v>
      </c>
      <c r="I350" s="664">
        <v>500000</v>
      </c>
      <c r="J350" s="664" t="s">
        <v>1213</v>
      </c>
      <c r="K350" s="663" t="s">
        <v>51</v>
      </c>
      <c r="L350" s="662" t="s">
        <v>43</v>
      </c>
    </row>
    <row r="351" spans="1:12" s="610" customFormat="1" ht="85.5" customHeight="1">
      <c r="A351" s="531" t="s">
        <v>1445</v>
      </c>
      <c r="B351" s="647" t="s">
        <v>1325</v>
      </c>
      <c r="C351" s="648" t="s">
        <v>1326</v>
      </c>
      <c r="D351" s="648" t="s">
        <v>1327</v>
      </c>
      <c r="E351" s="650" t="s">
        <v>1162</v>
      </c>
      <c r="F351" s="650" t="s">
        <v>1162</v>
      </c>
      <c r="G351" s="1152" t="s">
        <v>1162</v>
      </c>
      <c r="H351" s="650" t="s">
        <v>1162</v>
      </c>
      <c r="I351" s="664">
        <v>200000</v>
      </c>
      <c r="J351" s="664" t="s">
        <v>1328</v>
      </c>
      <c r="K351" s="663" t="s">
        <v>51</v>
      </c>
      <c r="L351" s="662" t="s">
        <v>43</v>
      </c>
    </row>
    <row r="352" spans="1:12" s="610" customFormat="1" ht="20.25" customHeight="1">
      <c r="A352" s="167"/>
      <c r="B352" s="759"/>
      <c r="C352" s="756"/>
      <c r="D352" s="756"/>
      <c r="E352" s="844"/>
      <c r="F352" s="844"/>
      <c r="G352" s="844"/>
      <c r="H352" s="844"/>
      <c r="I352" s="828"/>
      <c r="J352" s="828"/>
      <c r="K352" s="757"/>
      <c r="L352" s="755"/>
    </row>
    <row r="353" spans="1:13" s="610" customFormat="1" ht="19.5" customHeight="1">
      <c r="A353" s="167"/>
      <c r="B353" s="759"/>
      <c r="C353" s="756"/>
      <c r="D353" s="757"/>
      <c r="E353" s="844"/>
      <c r="F353" s="758"/>
      <c r="G353" s="844"/>
      <c r="H353" s="844"/>
      <c r="I353" s="844"/>
      <c r="J353" s="828"/>
      <c r="K353" s="757"/>
      <c r="L353" s="146" t="s">
        <v>1409</v>
      </c>
      <c r="M353" s="745"/>
    </row>
    <row r="354" spans="1:12" s="630" customFormat="1" ht="21.75">
      <c r="A354" s="630" t="s">
        <v>186</v>
      </c>
      <c r="C354" s="629"/>
      <c r="D354" s="629"/>
      <c r="E354" s="825"/>
      <c r="F354" s="825"/>
      <c r="G354" s="825"/>
      <c r="H354" s="825"/>
      <c r="I354" s="825"/>
      <c r="J354" s="825"/>
      <c r="K354" s="629"/>
      <c r="L354" s="147" t="s">
        <v>1382</v>
      </c>
    </row>
    <row r="355" spans="1:12" s="630" customFormat="1" ht="21.75">
      <c r="A355" s="630" t="s">
        <v>895</v>
      </c>
      <c r="C355" s="629"/>
      <c r="D355" s="629"/>
      <c r="E355" s="825"/>
      <c r="F355" s="825"/>
      <c r="G355" s="825"/>
      <c r="H355" s="825"/>
      <c r="I355" s="825"/>
      <c r="J355" s="825"/>
      <c r="K355" s="629"/>
      <c r="L355" s="1196"/>
    </row>
    <row r="356" spans="1:12" s="610" customFormat="1" ht="21.75">
      <c r="A356" s="1348" t="s">
        <v>176</v>
      </c>
      <c r="B356" s="1348" t="s">
        <v>177</v>
      </c>
      <c r="C356" s="1348" t="s">
        <v>178</v>
      </c>
      <c r="D356" s="618" t="s">
        <v>179</v>
      </c>
      <c r="E356" s="1349" t="s">
        <v>180</v>
      </c>
      <c r="F356" s="1350"/>
      <c r="G356" s="1350"/>
      <c r="H356" s="1350"/>
      <c r="I356" s="1351"/>
      <c r="J356" s="1352" t="s">
        <v>847</v>
      </c>
      <c r="K356" s="1348" t="s">
        <v>181</v>
      </c>
      <c r="L356" s="761" t="s">
        <v>182</v>
      </c>
    </row>
    <row r="357" spans="1:12" s="610" customFormat="1" ht="21.75">
      <c r="A357" s="1348"/>
      <c r="B357" s="1348"/>
      <c r="C357" s="1348"/>
      <c r="D357" s="618" t="s">
        <v>183</v>
      </c>
      <c r="E357" s="802" t="s">
        <v>890</v>
      </c>
      <c r="F357" s="803" t="s">
        <v>838</v>
      </c>
      <c r="G357" s="803" t="s">
        <v>891</v>
      </c>
      <c r="H357" s="803" t="s">
        <v>889</v>
      </c>
      <c r="I357" s="803" t="s">
        <v>919</v>
      </c>
      <c r="J357" s="1353"/>
      <c r="K357" s="1348"/>
      <c r="L357" s="764" t="s">
        <v>184</v>
      </c>
    </row>
    <row r="358" spans="1:13" s="610" customFormat="1" ht="60" customHeight="1">
      <c r="A358" s="531" t="s">
        <v>1446</v>
      </c>
      <c r="B358" s="647" t="s">
        <v>741</v>
      </c>
      <c r="C358" s="767" t="s">
        <v>742</v>
      </c>
      <c r="D358" s="826" t="s">
        <v>743</v>
      </c>
      <c r="E358" s="1152" t="s">
        <v>1162</v>
      </c>
      <c r="F358" s="827">
        <v>360000</v>
      </c>
      <c r="G358" s="1152" t="s">
        <v>1162</v>
      </c>
      <c r="H358" s="1152" t="s">
        <v>1162</v>
      </c>
      <c r="I358" s="1152" t="s">
        <v>1162</v>
      </c>
      <c r="J358" s="664" t="s">
        <v>1213</v>
      </c>
      <c r="K358" s="665" t="s">
        <v>747</v>
      </c>
      <c r="L358" s="744" t="s">
        <v>43</v>
      </c>
      <c r="M358" s="745"/>
    </row>
    <row r="359" spans="1:12" s="610" customFormat="1" ht="65.25">
      <c r="A359" s="984" t="s">
        <v>915</v>
      </c>
      <c r="B359" s="647" t="s">
        <v>1335</v>
      </c>
      <c r="C359" s="647" t="s">
        <v>1336</v>
      </c>
      <c r="D359" s="647" t="s">
        <v>163</v>
      </c>
      <c r="E359" s="650" t="s">
        <v>1162</v>
      </c>
      <c r="F359" s="650" t="s">
        <v>1162</v>
      </c>
      <c r="G359" s="1152" t="s">
        <v>1162</v>
      </c>
      <c r="H359" s="650" t="s">
        <v>1162</v>
      </c>
      <c r="I359" s="829" t="s">
        <v>1337</v>
      </c>
      <c r="J359" s="830" t="s">
        <v>1338</v>
      </c>
      <c r="K359" s="648" t="s">
        <v>1339</v>
      </c>
      <c r="L359" s="666" t="s">
        <v>43</v>
      </c>
    </row>
    <row r="360" spans="1:12" s="610" customFormat="1" ht="87">
      <c r="A360" s="1008" t="s">
        <v>1447</v>
      </c>
      <c r="B360" s="647" t="s">
        <v>701</v>
      </c>
      <c r="C360" s="648" t="s">
        <v>94</v>
      </c>
      <c r="D360" s="663" t="s">
        <v>494</v>
      </c>
      <c r="E360" s="650" t="s">
        <v>1162</v>
      </c>
      <c r="F360" s="650" t="s">
        <v>1162</v>
      </c>
      <c r="G360" s="650" t="s">
        <v>1162</v>
      </c>
      <c r="H360" s="650" t="s">
        <v>1162</v>
      </c>
      <c r="I360" s="664">
        <v>90000</v>
      </c>
      <c r="J360" s="664" t="s">
        <v>1213</v>
      </c>
      <c r="K360" s="663" t="s">
        <v>51</v>
      </c>
      <c r="L360" s="662" t="s">
        <v>43</v>
      </c>
    </row>
    <row r="361" spans="1:13" s="610" customFormat="1" ht="69" customHeight="1">
      <c r="A361" s="531" t="s">
        <v>916</v>
      </c>
      <c r="B361" s="768" t="s">
        <v>746</v>
      </c>
      <c r="C361" s="767" t="s">
        <v>742</v>
      </c>
      <c r="D361" s="826" t="s">
        <v>547</v>
      </c>
      <c r="E361" s="650" t="s">
        <v>1162</v>
      </c>
      <c r="F361" s="650" t="s">
        <v>1162</v>
      </c>
      <c r="G361" s="1152" t="s">
        <v>1162</v>
      </c>
      <c r="H361" s="650" t="s">
        <v>1162</v>
      </c>
      <c r="I361" s="827">
        <v>500000</v>
      </c>
      <c r="J361" s="664" t="s">
        <v>1213</v>
      </c>
      <c r="K361" s="665" t="s">
        <v>747</v>
      </c>
      <c r="L361" s="744" t="s">
        <v>43</v>
      </c>
      <c r="M361" s="745"/>
    </row>
    <row r="362" spans="1:13" s="610" customFormat="1" ht="44.25" customHeight="1">
      <c r="A362" s="531" t="s">
        <v>1448</v>
      </c>
      <c r="B362" s="768" t="s">
        <v>1362</v>
      </c>
      <c r="C362" s="767" t="s">
        <v>742</v>
      </c>
      <c r="D362" s="826" t="s">
        <v>547</v>
      </c>
      <c r="E362" s="650" t="s">
        <v>1162</v>
      </c>
      <c r="F362" s="650" t="s">
        <v>1162</v>
      </c>
      <c r="G362" s="827">
        <v>20000</v>
      </c>
      <c r="H362" s="650" t="s">
        <v>1162</v>
      </c>
      <c r="I362" s="650" t="s">
        <v>1162</v>
      </c>
      <c r="J362" s="664" t="s">
        <v>1213</v>
      </c>
      <c r="K362" s="665" t="s">
        <v>747</v>
      </c>
      <c r="L362" s="744" t="s">
        <v>43</v>
      </c>
      <c r="M362" s="745">
        <v>117</v>
      </c>
    </row>
    <row r="363" spans="1:13" s="610" customFormat="1" ht="43.5" customHeight="1">
      <c r="A363" s="531" t="s">
        <v>1449</v>
      </c>
      <c r="B363" s="647" t="s">
        <v>563</v>
      </c>
      <c r="C363" s="648" t="s">
        <v>94</v>
      </c>
      <c r="D363" s="663" t="s">
        <v>564</v>
      </c>
      <c r="E363" s="664">
        <v>100000</v>
      </c>
      <c r="F363" s="650" t="s">
        <v>1162</v>
      </c>
      <c r="G363" s="650" t="s">
        <v>1162</v>
      </c>
      <c r="H363" s="650" t="s">
        <v>1162</v>
      </c>
      <c r="I363" s="650" t="s">
        <v>1162</v>
      </c>
      <c r="J363" s="664" t="s">
        <v>1213</v>
      </c>
      <c r="K363" s="663" t="s">
        <v>51</v>
      </c>
      <c r="L363" s="662" t="s">
        <v>43</v>
      </c>
      <c r="M363" s="745"/>
    </row>
    <row r="364" spans="1:13" s="769" customFormat="1" ht="22.5" customHeight="1">
      <c r="A364" s="866"/>
      <c r="B364" s="860"/>
      <c r="C364" s="861"/>
      <c r="D364" s="872"/>
      <c r="E364" s="864"/>
      <c r="F364" s="853"/>
      <c r="G364" s="853"/>
      <c r="H364" s="853"/>
      <c r="I364" s="853"/>
      <c r="J364" s="864"/>
      <c r="K364" s="872"/>
      <c r="L364" s="866"/>
      <c r="M364" s="873"/>
    </row>
    <row r="365" spans="1:13" s="769" customFormat="1" ht="22.5" customHeight="1">
      <c r="A365" s="755"/>
      <c r="B365" s="759"/>
      <c r="C365" s="756"/>
      <c r="D365" s="757"/>
      <c r="E365" s="828"/>
      <c r="F365" s="844"/>
      <c r="G365" s="844"/>
      <c r="H365" s="844"/>
      <c r="I365" s="844"/>
      <c r="J365" s="828"/>
      <c r="K365" s="757"/>
      <c r="L365" s="755"/>
      <c r="M365" s="873"/>
    </row>
    <row r="366" spans="1:13" s="769" customFormat="1" ht="22.5" customHeight="1">
      <c r="A366" s="755"/>
      <c r="B366" s="759"/>
      <c r="C366" s="756"/>
      <c r="D366" s="757"/>
      <c r="E366" s="828"/>
      <c r="F366" s="844"/>
      <c r="G366" s="844"/>
      <c r="H366" s="844"/>
      <c r="I366" s="844"/>
      <c r="J366" s="828"/>
      <c r="K366" s="757"/>
      <c r="L366" s="755"/>
      <c r="M366" s="873"/>
    </row>
    <row r="367" spans="1:13" s="769" customFormat="1" ht="22.5" customHeight="1">
      <c r="A367" s="755"/>
      <c r="B367" s="759"/>
      <c r="C367" s="756"/>
      <c r="D367" s="757"/>
      <c r="E367" s="828"/>
      <c r="F367" s="844"/>
      <c r="G367" s="844"/>
      <c r="H367" s="844"/>
      <c r="I367" s="844"/>
      <c r="J367" s="828"/>
      <c r="K367" s="757"/>
      <c r="L367" s="755"/>
      <c r="M367" s="873"/>
    </row>
    <row r="368" spans="1:13" s="769" customFormat="1" ht="22.5" customHeight="1">
      <c r="A368" s="755"/>
      <c r="B368" s="759"/>
      <c r="C368" s="756"/>
      <c r="D368" s="757"/>
      <c r="E368" s="828"/>
      <c r="F368" s="844"/>
      <c r="G368" s="844"/>
      <c r="H368" s="844"/>
      <c r="I368" s="844"/>
      <c r="J368" s="828"/>
      <c r="K368" s="757"/>
      <c r="L368" s="755"/>
      <c r="M368" s="873"/>
    </row>
    <row r="369" spans="1:13" s="769" customFormat="1" ht="22.5" customHeight="1">
      <c r="A369" s="755"/>
      <c r="B369" s="759"/>
      <c r="C369" s="756"/>
      <c r="D369" s="757"/>
      <c r="E369" s="828"/>
      <c r="F369" s="844"/>
      <c r="G369" s="844"/>
      <c r="H369" s="844"/>
      <c r="I369" s="844"/>
      <c r="J369" s="828"/>
      <c r="K369" s="757"/>
      <c r="L369" s="755"/>
      <c r="M369" s="873"/>
    </row>
    <row r="370" spans="1:13" s="769" customFormat="1" ht="22.5" customHeight="1">
      <c r="A370" s="755"/>
      <c r="B370" s="759"/>
      <c r="C370" s="756"/>
      <c r="D370" s="757"/>
      <c r="E370" s="828"/>
      <c r="F370" s="844"/>
      <c r="G370" s="844"/>
      <c r="H370" s="844"/>
      <c r="I370" s="844"/>
      <c r="J370" s="828"/>
      <c r="K370" s="757"/>
      <c r="L370" s="755"/>
      <c r="M370" s="873"/>
    </row>
    <row r="371" spans="1:12" s="630" customFormat="1" ht="21.75">
      <c r="A371" s="630" t="s">
        <v>186</v>
      </c>
      <c r="C371" s="629"/>
      <c r="D371" s="629"/>
      <c r="E371" s="825"/>
      <c r="F371" s="825"/>
      <c r="G371" s="825"/>
      <c r="H371" s="825"/>
      <c r="I371" s="825"/>
      <c r="J371" s="825"/>
      <c r="K371" s="629"/>
      <c r="L371" s="146" t="s">
        <v>1410</v>
      </c>
    </row>
    <row r="372" spans="1:12" s="630" customFormat="1" ht="21.75">
      <c r="A372" s="630" t="s">
        <v>895</v>
      </c>
      <c r="C372" s="629"/>
      <c r="D372" s="629"/>
      <c r="E372" s="825"/>
      <c r="F372" s="825"/>
      <c r="G372" s="825"/>
      <c r="H372" s="825"/>
      <c r="I372" s="825"/>
      <c r="J372" s="825"/>
      <c r="K372" s="629"/>
      <c r="L372" s="147" t="s">
        <v>1382</v>
      </c>
    </row>
    <row r="373" spans="1:12" s="610" customFormat="1" ht="21.75">
      <c r="A373" s="1348" t="s">
        <v>176</v>
      </c>
      <c r="B373" s="1348" t="s">
        <v>177</v>
      </c>
      <c r="C373" s="1348" t="s">
        <v>178</v>
      </c>
      <c r="D373" s="618" t="s">
        <v>179</v>
      </c>
      <c r="E373" s="1349" t="s">
        <v>180</v>
      </c>
      <c r="F373" s="1350"/>
      <c r="G373" s="1350"/>
      <c r="H373" s="1350"/>
      <c r="I373" s="1351"/>
      <c r="J373" s="1352" t="s">
        <v>847</v>
      </c>
      <c r="K373" s="1348" t="s">
        <v>181</v>
      </c>
      <c r="L373" s="761" t="s">
        <v>182</v>
      </c>
    </row>
    <row r="374" spans="1:12" s="610" customFormat="1" ht="21.75">
      <c r="A374" s="1348"/>
      <c r="B374" s="1348"/>
      <c r="C374" s="1348"/>
      <c r="D374" s="618" t="s">
        <v>183</v>
      </c>
      <c r="E374" s="802" t="s">
        <v>890</v>
      </c>
      <c r="F374" s="803" t="s">
        <v>838</v>
      </c>
      <c r="G374" s="803" t="s">
        <v>891</v>
      </c>
      <c r="H374" s="803" t="s">
        <v>889</v>
      </c>
      <c r="I374" s="803" t="s">
        <v>919</v>
      </c>
      <c r="J374" s="1353"/>
      <c r="K374" s="1348"/>
      <c r="L374" s="764" t="s">
        <v>184</v>
      </c>
    </row>
    <row r="375" spans="1:13" s="610" customFormat="1" ht="43.5" customHeight="1">
      <c r="A375" s="1382" t="s">
        <v>917</v>
      </c>
      <c r="B375" s="1369" t="s">
        <v>1261</v>
      </c>
      <c r="C375" s="1371" t="s">
        <v>1262</v>
      </c>
      <c r="D375" s="1373" t="s">
        <v>1263</v>
      </c>
      <c r="E375" s="871" t="s">
        <v>1162</v>
      </c>
      <c r="F375" s="871">
        <v>300000</v>
      </c>
      <c r="G375" s="871" t="s">
        <v>1162</v>
      </c>
      <c r="H375" s="871" t="s">
        <v>1162</v>
      </c>
      <c r="I375" s="1364" t="s">
        <v>1162</v>
      </c>
      <c r="J375" s="1384" t="s">
        <v>1368</v>
      </c>
      <c r="K375" s="1366" t="s">
        <v>1367</v>
      </c>
      <c r="L375" s="1368" t="s">
        <v>43</v>
      </c>
      <c r="M375" s="745"/>
    </row>
    <row r="376" spans="1:13" s="610" customFormat="1" ht="278.25" customHeight="1">
      <c r="A376" s="1383"/>
      <c r="B376" s="1370"/>
      <c r="C376" s="1372"/>
      <c r="D376" s="1372"/>
      <c r="E376" s="832"/>
      <c r="F376" s="832"/>
      <c r="G376" s="833"/>
      <c r="H376" s="833"/>
      <c r="I376" s="1365"/>
      <c r="J376" s="1367"/>
      <c r="K376" s="1367"/>
      <c r="L376" s="1365"/>
      <c r="M376" s="745"/>
    </row>
    <row r="377" spans="1:13" s="610" customFormat="1" ht="207" customHeight="1">
      <c r="A377" s="817" t="s">
        <v>1450</v>
      </c>
      <c r="B377" s="647" t="s">
        <v>1166</v>
      </c>
      <c r="C377" s="648" t="s">
        <v>1160</v>
      </c>
      <c r="D377" s="686" t="s">
        <v>1388</v>
      </c>
      <c r="E377" s="650" t="s">
        <v>1162</v>
      </c>
      <c r="F377" s="650">
        <v>318000</v>
      </c>
      <c r="G377" s="1152" t="s">
        <v>1162</v>
      </c>
      <c r="H377" s="650" t="s">
        <v>1162</v>
      </c>
      <c r="I377" s="650" t="s">
        <v>1162</v>
      </c>
      <c r="J377" s="737" t="s">
        <v>1268</v>
      </c>
      <c r="K377" s="686" t="s">
        <v>1163</v>
      </c>
      <c r="L377" s="662" t="s">
        <v>43</v>
      </c>
      <c r="M377" s="745"/>
    </row>
    <row r="378" spans="1:13" s="610" customFormat="1" ht="24.75" customHeight="1">
      <c r="A378" s="835"/>
      <c r="B378" s="759"/>
      <c r="C378" s="756"/>
      <c r="D378" s="869"/>
      <c r="E378" s="844"/>
      <c r="F378" s="844"/>
      <c r="G378" s="844"/>
      <c r="H378" s="844"/>
      <c r="I378" s="844"/>
      <c r="J378" s="828"/>
      <c r="K378" s="869"/>
      <c r="L378" s="146" t="s">
        <v>324</v>
      </c>
      <c r="M378" s="745"/>
    </row>
    <row r="379" spans="1:12" s="630" customFormat="1" ht="21.75">
      <c r="A379" s="630" t="s">
        <v>186</v>
      </c>
      <c r="C379" s="629"/>
      <c r="D379" s="629"/>
      <c r="E379" s="825"/>
      <c r="F379" s="825"/>
      <c r="G379" s="825"/>
      <c r="H379" s="825"/>
      <c r="I379" s="825"/>
      <c r="J379" s="825"/>
      <c r="K379" s="629"/>
      <c r="L379" s="147" t="s">
        <v>1382</v>
      </c>
    </row>
    <row r="380" spans="1:12" s="630" customFormat="1" ht="21.75">
      <c r="A380" s="630" t="s">
        <v>895</v>
      </c>
      <c r="C380" s="629"/>
      <c r="D380" s="629"/>
      <c r="E380" s="825"/>
      <c r="F380" s="825"/>
      <c r="G380" s="825"/>
      <c r="H380" s="825"/>
      <c r="I380" s="825"/>
      <c r="J380" s="825"/>
      <c r="K380" s="629"/>
      <c r="L380" s="1196"/>
    </row>
    <row r="381" spans="1:12" s="610" customFormat="1" ht="21.75">
      <c r="A381" s="1348" t="s">
        <v>176</v>
      </c>
      <c r="B381" s="1348" t="s">
        <v>177</v>
      </c>
      <c r="C381" s="1348" t="s">
        <v>178</v>
      </c>
      <c r="D381" s="618" t="s">
        <v>179</v>
      </c>
      <c r="E381" s="1349" t="s">
        <v>180</v>
      </c>
      <c r="F381" s="1350"/>
      <c r="G381" s="1350"/>
      <c r="H381" s="1350"/>
      <c r="I381" s="1351"/>
      <c r="J381" s="1352" t="s">
        <v>847</v>
      </c>
      <c r="K381" s="1348" t="s">
        <v>181</v>
      </c>
      <c r="L381" s="761" t="s">
        <v>182</v>
      </c>
    </row>
    <row r="382" spans="1:12" s="610" customFormat="1" ht="21.75">
      <c r="A382" s="1348"/>
      <c r="B382" s="1348"/>
      <c r="C382" s="1348"/>
      <c r="D382" s="618" t="s">
        <v>183</v>
      </c>
      <c r="E382" s="802" t="s">
        <v>890</v>
      </c>
      <c r="F382" s="803" t="s">
        <v>838</v>
      </c>
      <c r="G382" s="803" t="s">
        <v>891</v>
      </c>
      <c r="H382" s="803" t="s">
        <v>889</v>
      </c>
      <c r="I382" s="803" t="s">
        <v>919</v>
      </c>
      <c r="J382" s="1353"/>
      <c r="K382" s="1348"/>
      <c r="L382" s="764" t="s">
        <v>184</v>
      </c>
    </row>
    <row r="383" spans="1:13" s="610" customFormat="1" ht="166.5" customHeight="1">
      <c r="A383" s="1245">
        <v>170</v>
      </c>
      <c r="B383" s="739" t="s">
        <v>1269</v>
      </c>
      <c r="C383" s="686" t="s">
        <v>1169</v>
      </c>
      <c r="D383" s="649" t="s">
        <v>1270</v>
      </c>
      <c r="E383" s="650" t="s">
        <v>1162</v>
      </c>
      <c r="F383" s="650">
        <v>121000</v>
      </c>
      <c r="G383" s="650" t="s">
        <v>1162</v>
      </c>
      <c r="H383" s="650" t="s">
        <v>1162</v>
      </c>
      <c r="I383" s="650" t="s">
        <v>1162</v>
      </c>
      <c r="J383" s="737" t="s">
        <v>1271</v>
      </c>
      <c r="K383" s="675" t="s">
        <v>1171</v>
      </c>
      <c r="L383" s="662" t="s">
        <v>43</v>
      </c>
      <c r="M383" s="745"/>
    </row>
    <row r="384" spans="1:13" s="671" customFormat="1" ht="178.5" customHeight="1">
      <c r="A384" s="1313">
        <v>171</v>
      </c>
      <c r="B384" s="1314" t="s">
        <v>1174</v>
      </c>
      <c r="C384" s="667" t="s">
        <v>1173</v>
      </c>
      <c r="D384" s="645" t="s">
        <v>1804</v>
      </c>
      <c r="E384" s="1292" t="s">
        <v>1162</v>
      </c>
      <c r="F384" s="1292">
        <v>446000</v>
      </c>
      <c r="G384" s="1292" t="s">
        <v>1162</v>
      </c>
      <c r="H384" s="1292" t="s">
        <v>1162</v>
      </c>
      <c r="I384" s="1292" t="s">
        <v>1162</v>
      </c>
      <c r="J384" s="640" t="s">
        <v>1795</v>
      </c>
      <c r="K384" s="1294" t="s">
        <v>1794</v>
      </c>
      <c r="L384" s="635" t="s">
        <v>43</v>
      </c>
      <c r="M384" s="1315"/>
    </row>
    <row r="385" spans="1:13" s="610" customFormat="1" ht="157.5" customHeight="1">
      <c r="A385" s="1245">
        <v>172</v>
      </c>
      <c r="B385" s="660" t="s">
        <v>1178</v>
      </c>
      <c r="C385" s="686" t="s">
        <v>1173</v>
      </c>
      <c r="D385" s="649" t="s">
        <v>1272</v>
      </c>
      <c r="E385" s="650" t="s">
        <v>1162</v>
      </c>
      <c r="F385" s="650">
        <v>255000</v>
      </c>
      <c r="G385" s="650" t="s">
        <v>1162</v>
      </c>
      <c r="H385" s="650" t="s">
        <v>1162</v>
      </c>
      <c r="I385" s="834"/>
      <c r="J385" s="737" t="s">
        <v>1268</v>
      </c>
      <c r="K385" s="686" t="s">
        <v>1163</v>
      </c>
      <c r="L385" s="662" t="s">
        <v>43</v>
      </c>
      <c r="M385" s="745"/>
    </row>
    <row r="386" spans="1:13" s="610" customFormat="1" ht="13.5" customHeight="1">
      <c r="A386" s="835"/>
      <c r="B386" s="875"/>
      <c r="C386" s="869"/>
      <c r="D386" s="867"/>
      <c r="E386" s="844"/>
      <c r="F386" s="844"/>
      <c r="G386" s="844"/>
      <c r="H386" s="844"/>
      <c r="I386" s="835"/>
      <c r="J386" s="828"/>
      <c r="K386" s="869"/>
      <c r="L386" s="755"/>
      <c r="M386" s="745"/>
    </row>
    <row r="387" spans="1:12" s="630" customFormat="1" ht="21.75">
      <c r="A387" s="630" t="s">
        <v>186</v>
      </c>
      <c r="C387" s="629"/>
      <c r="D387" s="629"/>
      <c r="E387" s="825"/>
      <c r="F387" s="825"/>
      <c r="G387" s="825"/>
      <c r="H387" s="825"/>
      <c r="I387" s="825"/>
      <c r="J387" s="825"/>
      <c r="K387" s="629"/>
      <c r="L387" s="146" t="s">
        <v>325</v>
      </c>
    </row>
    <row r="388" spans="1:12" s="630" customFormat="1" ht="21.75">
      <c r="A388" s="630" t="s">
        <v>895</v>
      </c>
      <c r="C388" s="629"/>
      <c r="D388" s="629"/>
      <c r="E388" s="825"/>
      <c r="F388" s="825"/>
      <c r="G388" s="825"/>
      <c r="H388" s="825"/>
      <c r="I388" s="825"/>
      <c r="J388" s="825"/>
      <c r="K388" s="629"/>
      <c r="L388" s="147" t="s">
        <v>1382</v>
      </c>
    </row>
    <row r="389" spans="1:12" s="610" customFormat="1" ht="21.75">
      <c r="A389" s="1348" t="s">
        <v>176</v>
      </c>
      <c r="B389" s="1348" t="s">
        <v>177</v>
      </c>
      <c r="C389" s="1348" t="s">
        <v>178</v>
      </c>
      <c r="D389" s="618" t="s">
        <v>179</v>
      </c>
      <c r="E389" s="1349" t="s">
        <v>180</v>
      </c>
      <c r="F389" s="1350"/>
      <c r="G389" s="1350"/>
      <c r="H389" s="1350"/>
      <c r="I389" s="1351"/>
      <c r="J389" s="1352" t="s">
        <v>847</v>
      </c>
      <c r="K389" s="1348" t="s">
        <v>181</v>
      </c>
      <c r="L389" s="761" t="s">
        <v>182</v>
      </c>
    </row>
    <row r="390" spans="1:12" s="610" customFormat="1" ht="21.75">
      <c r="A390" s="1348"/>
      <c r="B390" s="1348"/>
      <c r="C390" s="1348"/>
      <c r="D390" s="618" t="s">
        <v>183</v>
      </c>
      <c r="E390" s="802" t="s">
        <v>890</v>
      </c>
      <c r="F390" s="803" t="s">
        <v>838</v>
      </c>
      <c r="G390" s="803" t="s">
        <v>891</v>
      </c>
      <c r="H390" s="803" t="s">
        <v>889</v>
      </c>
      <c r="I390" s="803" t="s">
        <v>919</v>
      </c>
      <c r="J390" s="1353"/>
      <c r="K390" s="1348"/>
      <c r="L390" s="764" t="s">
        <v>184</v>
      </c>
    </row>
    <row r="391" spans="1:13" s="610" customFormat="1" ht="153" customHeight="1">
      <c r="A391" s="1245">
        <v>173</v>
      </c>
      <c r="B391" s="647" t="s">
        <v>1273</v>
      </c>
      <c r="C391" s="648" t="s">
        <v>1192</v>
      </c>
      <c r="D391" s="649" t="s">
        <v>1274</v>
      </c>
      <c r="E391" s="650" t="s">
        <v>1162</v>
      </c>
      <c r="F391" s="650">
        <v>25000</v>
      </c>
      <c r="G391" s="1152" t="s">
        <v>1162</v>
      </c>
      <c r="H391" s="650" t="s">
        <v>1162</v>
      </c>
      <c r="I391" s="874" t="s">
        <v>1162</v>
      </c>
      <c r="J391" s="737" t="s">
        <v>1268</v>
      </c>
      <c r="K391" s="686" t="s">
        <v>1194</v>
      </c>
      <c r="L391" s="662" t="s">
        <v>43</v>
      </c>
      <c r="M391" s="745"/>
    </row>
    <row r="392" spans="1:13" s="610" customFormat="1" ht="198" customHeight="1">
      <c r="A392" s="1245">
        <v>174</v>
      </c>
      <c r="B392" s="647" t="s">
        <v>1275</v>
      </c>
      <c r="C392" s="686" t="s">
        <v>1173</v>
      </c>
      <c r="D392" s="649" t="s">
        <v>1276</v>
      </c>
      <c r="E392" s="650" t="s">
        <v>1162</v>
      </c>
      <c r="F392" s="650">
        <v>440000</v>
      </c>
      <c r="G392" s="650" t="s">
        <v>1162</v>
      </c>
      <c r="H392" s="650" t="s">
        <v>1162</v>
      </c>
      <c r="I392" s="874" t="s">
        <v>1162</v>
      </c>
      <c r="J392" s="737" t="s">
        <v>1268</v>
      </c>
      <c r="K392" s="686" t="s">
        <v>1194</v>
      </c>
      <c r="L392" s="662" t="s">
        <v>43</v>
      </c>
      <c r="M392" s="745"/>
    </row>
    <row r="393" spans="1:13" s="610" customFormat="1" ht="194.25" customHeight="1">
      <c r="A393" s="1245">
        <v>175</v>
      </c>
      <c r="B393" s="647" t="s">
        <v>1277</v>
      </c>
      <c r="C393" s="686" t="s">
        <v>1169</v>
      </c>
      <c r="D393" s="649" t="s">
        <v>1278</v>
      </c>
      <c r="E393" s="650" t="s">
        <v>1162</v>
      </c>
      <c r="F393" s="650">
        <v>312000</v>
      </c>
      <c r="G393" s="650" t="s">
        <v>1162</v>
      </c>
      <c r="H393" s="650" t="s">
        <v>1162</v>
      </c>
      <c r="I393" s="650" t="s">
        <v>1162</v>
      </c>
      <c r="J393" s="737" t="s">
        <v>1271</v>
      </c>
      <c r="K393" s="675" t="s">
        <v>1171</v>
      </c>
      <c r="L393" s="662" t="s">
        <v>43</v>
      </c>
      <c r="M393" s="745"/>
    </row>
    <row r="394" spans="1:12" s="630" customFormat="1" ht="21.75">
      <c r="A394" s="630" t="s">
        <v>186</v>
      </c>
      <c r="C394" s="629"/>
      <c r="D394" s="629"/>
      <c r="E394" s="825"/>
      <c r="F394" s="825"/>
      <c r="G394" s="825"/>
      <c r="H394" s="825"/>
      <c r="I394" s="825"/>
      <c r="J394" s="825"/>
      <c r="K394" s="629"/>
      <c r="L394" s="146" t="s">
        <v>7</v>
      </c>
    </row>
    <row r="395" spans="1:12" s="630" customFormat="1" ht="21.75">
      <c r="A395" s="630" t="s">
        <v>895</v>
      </c>
      <c r="C395" s="629"/>
      <c r="D395" s="629"/>
      <c r="E395" s="825"/>
      <c r="F395" s="825"/>
      <c r="G395" s="825"/>
      <c r="H395" s="825"/>
      <c r="I395" s="825"/>
      <c r="J395" s="825"/>
      <c r="K395" s="629"/>
      <c r="L395" s="147" t="s">
        <v>1382</v>
      </c>
    </row>
    <row r="396" spans="1:12" s="610" customFormat="1" ht="21.75">
      <c r="A396" s="1348" t="s">
        <v>176</v>
      </c>
      <c r="B396" s="1348" t="s">
        <v>177</v>
      </c>
      <c r="C396" s="1348" t="s">
        <v>178</v>
      </c>
      <c r="D396" s="618" t="s">
        <v>179</v>
      </c>
      <c r="E396" s="1349" t="s">
        <v>180</v>
      </c>
      <c r="F396" s="1350"/>
      <c r="G396" s="1350"/>
      <c r="H396" s="1350"/>
      <c r="I396" s="1351"/>
      <c r="J396" s="1352" t="s">
        <v>847</v>
      </c>
      <c r="K396" s="1348" t="s">
        <v>181</v>
      </c>
      <c r="L396" s="761" t="s">
        <v>182</v>
      </c>
    </row>
    <row r="397" spans="1:12" s="610" customFormat="1" ht="21.75">
      <c r="A397" s="1348"/>
      <c r="B397" s="1348"/>
      <c r="C397" s="1348"/>
      <c r="D397" s="618" t="s">
        <v>183</v>
      </c>
      <c r="E397" s="802" t="s">
        <v>890</v>
      </c>
      <c r="F397" s="803" t="s">
        <v>838</v>
      </c>
      <c r="G397" s="803" t="s">
        <v>891</v>
      </c>
      <c r="H397" s="803" t="s">
        <v>889</v>
      </c>
      <c r="I397" s="803" t="s">
        <v>919</v>
      </c>
      <c r="J397" s="1353"/>
      <c r="K397" s="1348"/>
      <c r="L397" s="764" t="s">
        <v>184</v>
      </c>
    </row>
    <row r="398" spans="1:13" s="610" customFormat="1" ht="182.25" customHeight="1">
      <c r="A398" s="1245">
        <v>176</v>
      </c>
      <c r="B398" s="647" t="s">
        <v>1279</v>
      </c>
      <c r="C398" s="649" t="s">
        <v>1173</v>
      </c>
      <c r="D398" s="649" t="s">
        <v>1280</v>
      </c>
      <c r="E398" s="650" t="s">
        <v>1162</v>
      </c>
      <c r="F398" s="650">
        <v>25000</v>
      </c>
      <c r="G398" s="650" t="s">
        <v>1162</v>
      </c>
      <c r="H398" s="650" t="s">
        <v>1162</v>
      </c>
      <c r="I398" s="650" t="s">
        <v>1162</v>
      </c>
      <c r="J398" s="737" t="s">
        <v>1268</v>
      </c>
      <c r="K398" s="686" t="s">
        <v>1194</v>
      </c>
      <c r="L398" s="662" t="s">
        <v>43</v>
      </c>
      <c r="M398" s="745"/>
    </row>
    <row r="399" spans="1:13" s="610" customFormat="1" ht="165.75" customHeight="1">
      <c r="A399" s="1245">
        <v>177</v>
      </c>
      <c r="B399" s="647" t="s">
        <v>1281</v>
      </c>
      <c r="C399" s="686" t="s">
        <v>1169</v>
      </c>
      <c r="D399" s="649" t="s">
        <v>1282</v>
      </c>
      <c r="E399" s="650" t="s">
        <v>1162</v>
      </c>
      <c r="F399" s="650">
        <v>403000</v>
      </c>
      <c r="G399" s="650" t="s">
        <v>1162</v>
      </c>
      <c r="H399" s="650" t="s">
        <v>1162</v>
      </c>
      <c r="I399" s="650" t="s">
        <v>1162</v>
      </c>
      <c r="J399" s="737" t="s">
        <v>1271</v>
      </c>
      <c r="K399" s="675" t="s">
        <v>1171</v>
      </c>
      <c r="L399" s="662" t="s">
        <v>43</v>
      </c>
      <c r="M399" s="745"/>
    </row>
    <row r="400" spans="1:13" s="610" customFormat="1" ht="171" customHeight="1">
      <c r="A400" s="1245">
        <v>178</v>
      </c>
      <c r="B400" s="647" t="s">
        <v>1283</v>
      </c>
      <c r="C400" s="686" t="s">
        <v>1169</v>
      </c>
      <c r="D400" s="649" t="s">
        <v>1284</v>
      </c>
      <c r="E400" s="650" t="s">
        <v>1162</v>
      </c>
      <c r="F400" s="650">
        <v>195000</v>
      </c>
      <c r="G400" s="650" t="s">
        <v>1162</v>
      </c>
      <c r="H400" s="650" t="s">
        <v>1162</v>
      </c>
      <c r="I400" s="650" t="s">
        <v>1162</v>
      </c>
      <c r="J400" s="737" t="s">
        <v>1271</v>
      </c>
      <c r="K400" s="675" t="s">
        <v>1171</v>
      </c>
      <c r="L400" s="662" t="s">
        <v>43</v>
      </c>
      <c r="M400" s="745"/>
    </row>
    <row r="401" spans="1:13" s="769" customFormat="1" ht="24" customHeight="1">
      <c r="A401" s="835"/>
      <c r="B401" s="860"/>
      <c r="C401" s="865"/>
      <c r="D401" s="862"/>
      <c r="E401" s="853"/>
      <c r="F401" s="853"/>
      <c r="G401" s="853"/>
      <c r="H401" s="853"/>
      <c r="I401" s="853"/>
      <c r="J401" s="864"/>
      <c r="K401" s="865"/>
      <c r="L401" s="866"/>
      <c r="M401" s="873"/>
    </row>
    <row r="402" spans="1:12" s="630" customFormat="1" ht="21.75">
      <c r="A402" s="630" t="s">
        <v>186</v>
      </c>
      <c r="C402" s="629"/>
      <c r="D402" s="629"/>
      <c r="E402" s="825"/>
      <c r="F402" s="825"/>
      <c r="G402" s="825"/>
      <c r="H402" s="825"/>
      <c r="I402" s="825"/>
      <c r="J402" s="825"/>
      <c r="K402" s="629"/>
      <c r="L402" s="146" t="s">
        <v>8</v>
      </c>
    </row>
    <row r="403" spans="1:12" s="630" customFormat="1" ht="21.75">
      <c r="A403" s="630" t="s">
        <v>895</v>
      </c>
      <c r="C403" s="629"/>
      <c r="D403" s="629"/>
      <c r="E403" s="825"/>
      <c r="F403" s="825"/>
      <c r="G403" s="825"/>
      <c r="H403" s="825"/>
      <c r="I403" s="825"/>
      <c r="J403" s="825"/>
      <c r="K403" s="629"/>
      <c r="L403" s="147" t="s">
        <v>1382</v>
      </c>
    </row>
    <row r="404" spans="1:12" s="610" customFormat="1" ht="21.75">
      <c r="A404" s="1348" t="s">
        <v>176</v>
      </c>
      <c r="B404" s="1348" t="s">
        <v>177</v>
      </c>
      <c r="C404" s="1348" t="s">
        <v>178</v>
      </c>
      <c r="D404" s="618" t="s">
        <v>179</v>
      </c>
      <c r="E404" s="1349" t="s">
        <v>180</v>
      </c>
      <c r="F404" s="1350"/>
      <c r="G404" s="1350"/>
      <c r="H404" s="1350"/>
      <c r="I404" s="1351"/>
      <c r="J404" s="1352" t="s">
        <v>847</v>
      </c>
      <c r="K404" s="1348" t="s">
        <v>181</v>
      </c>
      <c r="L404" s="761" t="s">
        <v>182</v>
      </c>
    </row>
    <row r="405" spans="1:12" s="610" customFormat="1" ht="21.75">
      <c r="A405" s="1348"/>
      <c r="B405" s="1348"/>
      <c r="C405" s="1348"/>
      <c r="D405" s="618" t="s">
        <v>183</v>
      </c>
      <c r="E405" s="802" t="s">
        <v>890</v>
      </c>
      <c r="F405" s="803" t="s">
        <v>838</v>
      </c>
      <c r="G405" s="803" t="s">
        <v>891</v>
      </c>
      <c r="H405" s="803" t="s">
        <v>889</v>
      </c>
      <c r="I405" s="803" t="s">
        <v>919</v>
      </c>
      <c r="J405" s="1353"/>
      <c r="K405" s="1348"/>
      <c r="L405" s="764" t="s">
        <v>184</v>
      </c>
    </row>
    <row r="406" spans="1:13" s="671" customFormat="1" ht="202.5" customHeight="1">
      <c r="A406" s="1316">
        <v>179</v>
      </c>
      <c r="B406" s="636" t="s">
        <v>1285</v>
      </c>
      <c r="C406" s="667" t="s">
        <v>1173</v>
      </c>
      <c r="D406" s="645" t="s">
        <v>1801</v>
      </c>
      <c r="E406" s="1292" t="s">
        <v>1162</v>
      </c>
      <c r="F406" s="1292">
        <v>422000</v>
      </c>
      <c r="G406" s="1292" t="s">
        <v>1162</v>
      </c>
      <c r="H406" s="1292" t="s">
        <v>1162</v>
      </c>
      <c r="I406" s="1292" t="s">
        <v>1162</v>
      </c>
      <c r="J406" s="640" t="s">
        <v>1795</v>
      </c>
      <c r="K406" s="1294" t="s">
        <v>1794</v>
      </c>
      <c r="L406" s="635" t="s">
        <v>43</v>
      </c>
      <c r="M406" s="1315"/>
    </row>
    <row r="407" spans="1:13" s="610" customFormat="1" ht="159" customHeight="1">
      <c r="A407" s="1188">
        <v>180</v>
      </c>
      <c r="B407" s="647" t="s">
        <v>1286</v>
      </c>
      <c r="C407" s="686" t="s">
        <v>1169</v>
      </c>
      <c r="D407" s="649" t="s">
        <v>1287</v>
      </c>
      <c r="E407" s="650" t="s">
        <v>1162</v>
      </c>
      <c r="F407" s="650">
        <v>398000</v>
      </c>
      <c r="G407" s="650" t="s">
        <v>1162</v>
      </c>
      <c r="H407" s="650" t="s">
        <v>1162</v>
      </c>
      <c r="I407" s="650" t="s">
        <v>1162</v>
      </c>
      <c r="J407" s="737" t="s">
        <v>1271</v>
      </c>
      <c r="K407" s="675" t="s">
        <v>1171</v>
      </c>
      <c r="L407" s="662" t="s">
        <v>43</v>
      </c>
      <c r="M407" s="745"/>
    </row>
    <row r="408" spans="1:13" s="610" customFormat="1" ht="49.5" customHeight="1">
      <c r="A408" s="1191">
        <v>181</v>
      </c>
      <c r="B408" s="647" t="s">
        <v>1359</v>
      </c>
      <c r="C408" s="686" t="s">
        <v>480</v>
      </c>
      <c r="D408" s="649" t="s">
        <v>547</v>
      </c>
      <c r="E408" s="650" t="s">
        <v>1162</v>
      </c>
      <c r="F408" s="650" t="s">
        <v>1162</v>
      </c>
      <c r="G408" s="1152" t="s">
        <v>1162</v>
      </c>
      <c r="H408" s="650" t="s">
        <v>1162</v>
      </c>
      <c r="I408" s="1152">
        <v>200000</v>
      </c>
      <c r="J408" s="664" t="s">
        <v>1332</v>
      </c>
      <c r="K408" s="675" t="s">
        <v>1365</v>
      </c>
      <c r="L408" s="662" t="s">
        <v>43</v>
      </c>
      <c r="M408" s="745"/>
    </row>
    <row r="409" spans="1:13" s="610" customFormat="1" ht="48" customHeight="1">
      <c r="A409" s="1191">
        <v>182</v>
      </c>
      <c r="B409" s="647" t="s">
        <v>1331</v>
      </c>
      <c r="C409" s="686" t="s">
        <v>480</v>
      </c>
      <c r="D409" s="649" t="s">
        <v>547</v>
      </c>
      <c r="E409" s="650" t="s">
        <v>1162</v>
      </c>
      <c r="F409" s="650" t="s">
        <v>1162</v>
      </c>
      <c r="G409" s="1152" t="s">
        <v>1162</v>
      </c>
      <c r="H409" s="650" t="s">
        <v>1162</v>
      </c>
      <c r="I409" s="1152">
        <v>200000</v>
      </c>
      <c r="J409" s="664" t="s">
        <v>1332</v>
      </c>
      <c r="K409" s="686" t="s">
        <v>1365</v>
      </c>
      <c r="L409" s="662" t="s">
        <v>43</v>
      </c>
      <c r="M409" s="745"/>
    </row>
    <row r="410" spans="1:14" s="1166" customFormat="1" ht="81" customHeight="1">
      <c r="A410" s="1191">
        <v>183</v>
      </c>
      <c r="B410" s="647" t="s">
        <v>1364</v>
      </c>
      <c r="C410" s="686" t="s">
        <v>480</v>
      </c>
      <c r="D410" s="649" t="s">
        <v>547</v>
      </c>
      <c r="E410" s="1152" t="s">
        <v>1162</v>
      </c>
      <c r="F410" s="1152" t="s">
        <v>1162</v>
      </c>
      <c r="G410" s="1152" t="s">
        <v>1162</v>
      </c>
      <c r="H410" s="1152" t="s">
        <v>1162</v>
      </c>
      <c r="I410" s="1152">
        <v>200000</v>
      </c>
      <c r="J410" s="664" t="s">
        <v>1332</v>
      </c>
      <c r="K410" s="686" t="s">
        <v>1365</v>
      </c>
      <c r="L410" s="662" t="s">
        <v>43</v>
      </c>
      <c r="M410" s="1198"/>
      <c r="N410" s="769"/>
    </row>
    <row r="411" spans="1:12" s="630" customFormat="1" ht="21.75">
      <c r="A411" s="630" t="s">
        <v>186</v>
      </c>
      <c r="C411" s="629"/>
      <c r="D411" s="629"/>
      <c r="E411" s="825"/>
      <c r="F411" s="825"/>
      <c r="G411" s="825"/>
      <c r="H411" s="825"/>
      <c r="I411" s="825"/>
      <c r="J411" s="825"/>
      <c r="K411" s="629"/>
      <c r="L411" s="146" t="s">
        <v>326</v>
      </c>
    </row>
    <row r="412" spans="1:12" s="630" customFormat="1" ht="21.75">
      <c r="A412" s="630" t="s">
        <v>895</v>
      </c>
      <c r="C412" s="629"/>
      <c r="D412" s="629"/>
      <c r="E412" s="825"/>
      <c r="F412" s="825"/>
      <c r="G412" s="825"/>
      <c r="H412" s="825"/>
      <c r="I412" s="825"/>
      <c r="J412" s="825"/>
      <c r="K412" s="629"/>
      <c r="L412" s="147" t="s">
        <v>1382</v>
      </c>
    </row>
    <row r="413" spans="1:12" s="610" customFormat="1" ht="21.75">
      <c r="A413" s="1348" t="s">
        <v>176</v>
      </c>
      <c r="B413" s="1348" t="s">
        <v>177</v>
      </c>
      <c r="C413" s="1348" t="s">
        <v>178</v>
      </c>
      <c r="D413" s="618" t="s">
        <v>179</v>
      </c>
      <c r="E413" s="1349" t="s">
        <v>180</v>
      </c>
      <c r="F413" s="1350"/>
      <c r="G413" s="1350"/>
      <c r="H413" s="1350"/>
      <c r="I413" s="1351"/>
      <c r="J413" s="1352" t="s">
        <v>847</v>
      </c>
      <c r="K413" s="1348" t="s">
        <v>181</v>
      </c>
      <c r="L413" s="761" t="s">
        <v>182</v>
      </c>
    </row>
    <row r="414" spans="1:12" s="610" customFormat="1" ht="21.75">
      <c r="A414" s="1348"/>
      <c r="B414" s="1348"/>
      <c r="C414" s="1348"/>
      <c r="D414" s="618" t="s">
        <v>183</v>
      </c>
      <c r="E414" s="1030" t="s">
        <v>890</v>
      </c>
      <c r="F414" s="1031" t="s">
        <v>838</v>
      </c>
      <c r="G414" s="1031" t="s">
        <v>891</v>
      </c>
      <c r="H414" s="1031" t="s">
        <v>889</v>
      </c>
      <c r="I414" s="1031" t="s">
        <v>919</v>
      </c>
      <c r="J414" s="1353"/>
      <c r="K414" s="1348"/>
      <c r="L414" s="764" t="s">
        <v>184</v>
      </c>
    </row>
    <row r="415" spans="1:13" s="610" customFormat="1" ht="114" customHeight="1">
      <c r="A415" s="1167">
        <v>184</v>
      </c>
      <c r="B415" s="291" t="s">
        <v>1502</v>
      </c>
      <c r="C415" s="446" t="s">
        <v>1503</v>
      </c>
      <c r="D415" s="528" t="s">
        <v>1509</v>
      </c>
      <c r="E415" s="1152" t="s">
        <v>1162</v>
      </c>
      <c r="F415" s="1152" t="s">
        <v>1162</v>
      </c>
      <c r="G415" s="1152">
        <v>200000</v>
      </c>
      <c r="H415" s="1152" t="s">
        <v>1162</v>
      </c>
      <c r="I415" s="1152" t="s">
        <v>1162</v>
      </c>
      <c r="J415" s="294" t="s">
        <v>1489</v>
      </c>
      <c r="K415" s="686" t="s">
        <v>1492</v>
      </c>
      <c r="L415" s="662" t="s">
        <v>43</v>
      </c>
      <c r="M415" s="745"/>
    </row>
    <row r="416" spans="1:14" s="625" customFormat="1" ht="189.75" customHeight="1">
      <c r="A416" s="1006" t="s">
        <v>1730</v>
      </c>
      <c r="B416" s="660" t="s">
        <v>1178</v>
      </c>
      <c r="C416" s="686" t="s">
        <v>1173</v>
      </c>
      <c r="D416" s="528" t="s">
        <v>1753</v>
      </c>
      <c r="E416" s="1152" t="s">
        <v>1162</v>
      </c>
      <c r="F416" s="1152" t="s">
        <v>1162</v>
      </c>
      <c r="G416" s="1152">
        <v>231000</v>
      </c>
      <c r="H416" s="1152" t="s">
        <v>1162</v>
      </c>
      <c r="I416" s="1152" t="s">
        <v>1162</v>
      </c>
      <c r="J416" s="651" t="s">
        <v>1006</v>
      </c>
      <c r="K416" s="686" t="s">
        <v>1163</v>
      </c>
      <c r="L416" s="653" t="s">
        <v>43</v>
      </c>
      <c r="M416" s="678"/>
      <c r="N416" s="700"/>
    </row>
    <row r="417" spans="1:14" s="671" customFormat="1" ht="239.25" customHeight="1">
      <c r="A417" s="668" t="s">
        <v>1516</v>
      </c>
      <c r="B417" s="636" t="s">
        <v>1166</v>
      </c>
      <c r="C417" s="637" t="s">
        <v>1160</v>
      </c>
      <c r="D417" s="645" t="s">
        <v>1754</v>
      </c>
      <c r="E417" s="639" t="s">
        <v>1162</v>
      </c>
      <c r="F417" s="639" t="s">
        <v>1162</v>
      </c>
      <c r="G417" s="639">
        <v>289000</v>
      </c>
      <c r="H417" s="639" t="s">
        <v>1162</v>
      </c>
      <c r="I417" s="639" t="s">
        <v>1162</v>
      </c>
      <c r="J417" s="640" t="s">
        <v>1006</v>
      </c>
      <c r="K417" s="667" t="s">
        <v>1163</v>
      </c>
      <c r="L417" s="653" t="s">
        <v>43</v>
      </c>
      <c r="M417" s="669"/>
      <c r="N417" s="670"/>
    </row>
    <row r="418" spans="1:12" s="630" customFormat="1" ht="21.75">
      <c r="A418" s="630" t="s">
        <v>186</v>
      </c>
      <c r="C418" s="629"/>
      <c r="D418" s="629"/>
      <c r="E418" s="825"/>
      <c r="F418" s="825"/>
      <c r="G418" s="825"/>
      <c r="H418" s="825"/>
      <c r="I418" s="825"/>
      <c r="J418" s="825"/>
      <c r="K418" s="629"/>
      <c r="L418" s="146" t="s">
        <v>9</v>
      </c>
    </row>
    <row r="419" spans="1:12" s="630" customFormat="1" ht="21.75">
      <c r="A419" s="630" t="s">
        <v>895</v>
      </c>
      <c r="C419" s="629"/>
      <c r="D419" s="629"/>
      <c r="E419" s="825"/>
      <c r="F419" s="825"/>
      <c r="G419" s="825"/>
      <c r="H419" s="825"/>
      <c r="I419" s="825"/>
      <c r="J419" s="825"/>
      <c r="K419" s="629"/>
      <c r="L419" s="147" t="s">
        <v>1382</v>
      </c>
    </row>
    <row r="420" spans="1:12" s="610" customFormat="1" ht="21.75">
      <c r="A420" s="1348" t="s">
        <v>176</v>
      </c>
      <c r="B420" s="1348" t="s">
        <v>177</v>
      </c>
      <c r="C420" s="1348" t="s">
        <v>178</v>
      </c>
      <c r="D420" s="618" t="s">
        <v>179</v>
      </c>
      <c r="E420" s="1349" t="s">
        <v>180</v>
      </c>
      <c r="F420" s="1350"/>
      <c r="G420" s="1350"/>
      <c r="H420" s="1350"/>
      <c r="I420" s="1351"/>
      <c r="J420" s="1352" t="s">
        <v>847</v>
      </c>
      <c r="K420" s="1348" t="s">
        <v>181</v>
      </c>
      <c r="L420" s="761" t="s">
        <v>182</v>
      </c>
    </row>
    <row r="421" spans="1:12" s="610" customFormat="1" ht="21.75">
      <c r="A421" s="1348"/>
      <c r="B421" s="1348"/>
      <c r="C421" s="1348"/>
      <c r="D421" s="618" t="s">
        <v>183</v>
      </c>
      <c r="E421" s="1030" t="s">
        <v>890</v>
      </c>
      <c r="F421" s="1031" t="s">
        <v>838</v>
      </c>
      <c r="G421" s="1031" t="s">
        <v>891</v>
      </c>
      <c r="H421" s="1031" t="s">
        <v>889</v>
      </c>
      <c r="I421" s="1031" t="s">
        <v>919</v>
      </c>
      <c r="J421" s="1353"/>
      <c r="K421" s="1348"/>
      <c r="L421" s="764" t="s">
        <v>184</v>
      </c>
    </row>
    <row r="422" spans="1:14" s="609" customFormat="1" ht="192" customHeight="1">
      <c r="A422" s="1244" t="s">
        <v>1517</v>
      </c>
      <c r="B422" s="660" t="s">
        <v>1179</v>
      </c>
      <c r="C422" s="686" t="s">
        <v>1173</v>
      </c>
      <c r="D422" s="528" t="s">
        <v>1763</v>
      </c>
      <c r="E422" s="1152" t="s">
        <v>1162</v>
      </c>
      <c r="F422" s="1152" t="s">
        <v>1162</v>
      </c>
      <c r="G422" s="1152">
        <v>84000</v>
      </c>
      <c r="H422" s="1152" t="s">
        <v>1162</v>
      </c>
      <c r="I422" s="1152" t="s">
        <v>1162</v>
      </c>
      <c r="J422" s="737" t="s">
        <v>1268</v>
      </c>
      <c r="K422" s="686" t="s">
        <v>1163</v>
      </c>
      <c r="L422" s="653" t="s">
        <v>43</v>
      </c>
      <c r="M422" s="678"/>
      <c r="N422" s="700"/>
    </row>
    <row r="423" spans="1:13" s="610" customFormat="1" ht="184.5" customHeight="1">
      <c r="A423" s="831">
        <v>188</v>
      </c>
      <c r="B423" s="291" t="s">
        <v>1746</v>
      </c>
      <c r="C423" s="648" t="s">
        <v>1192</v>
      </c>
      <c r="D423" s="528" t="s">
        <v>1504</v>
      </c>
      <c r="E423" s="1152" t="s">
        <v>1162</v>
      </c>
      <c r="F423" s="1152" t="s">
        <v>1162</v>
      </c>
      <c r="G423" s="1152">
        <v>36000</v>
      </c>
      <c r="H423" s="1152" t="s">
        <v>1162</v>
      </c>
      <c r="I423" s="874" t="s">
        <v>1162</v>
      </c>
      <c r="J423" s="737" t="s">
        <v>1268</v>
      </c>
      <c r="K423" s="686" t="s">
        <v>1194</v>
      </c>
      <c r="L423" s="662" t="s">
        <v>43</v>
      </c>
      <c r="M423" s="745"/>
    </row>
    <row r="424" spans="1:14" s="609" customFormat="1" ht="176.25" customHeight="1">
      <c r="A424" s="1174">
        <v>189</v>
      </c>
      <c r="B424" s="480" t="s">
        <v>1747</v>
      </c>
      <c r="C424" s="446" t="s">
        <v>1674</v>
      </c>
      <c r="D424" s="528" t="s">
        <v>1505</v>
      </c>
      <c r="E424" s="1152" t="s">
        <v>1162</v>
      </c>
      <c r="F424" s="1152" t="s">
        <v>1162</v>
      </c>
      <c r="G424" s="523">
        <v>62000</v>
      </c>
      <c r="H424" s="1152" t="s">
        <v>1162</v>
      </c>
      <c r="I424" s="1152" t="s">
        <v>1162</v>
      </c>
      <c r="J424" s="463" t="s">
        <v>1647</v>
      </c>
      <c r="K424" s="686" t="s">
        <v>1198</v>
      </c>
      <c r="L424" s="662" t="s">
        <v>43</v>
      </c>
      <c r="M424" s="735"/>
      <c r="N424" s="684"/>
    </row>
    <row r="425" spans="1:14" s="858" customFormat="1" ht="25.5" customHeight="1">
      <c r="A425" s="859"/>
      <c r="B425" s="1268"/>
      <c r="C425" s="756"/>
      <c r="D425" s="453"/>
      <c r="E425" s="844"/>
      <c r="F425" s="844"/>
      <c r="G425" s="1269"/>
      <c r="H425" s="844"/>
      <c r="I425" s="844"/>
      <c r="J425" s="828"/>
      <c r="K425" s="869"/>
      <c r="L425" s="146" t="s">
        <v>327</v>
      </c>
      <c r="M425" s="857"/>
      <c r="N425" s="700"/>
    </row>
    <row r="426" spans="1:12" s="630" customFormat="1" ht="21.75">
      <c r="A426" s="630" t="s">
        <v>186</v>
      </c>
      <c r="C426" s="629"/>
      <c r="D426" s="629"/>
      <c r="E426" s="825"/>
      <c r="F426" s="825"/>
      <c r="G426" s="825"/>
      <c r="H426" s="825"/>
      <c r="I426" s="825"/>
      <c r="J426" s="825"/>
      <c r="K426" s="629"/>
      <c r="L426" s="147" t="s">
        <v>1382</v>
      </c>
    </row>
    <row r="427" spans="1:12" s="630" customFormat="1" ht="21.75">
      <c r="A427" s="630" t="s">
        <v>895</v>
      </c>
      <c r="C427" s="629"/>
      <c r="D427" s="629"/>
      <c r="E427" s="825"/>
      <c r="F427" s="825"/>
      <c r="G427" s="825"/>
      <c r="H427" s="825"/>
      <c r="I427" s="825"/>
      <c r="J427" s="825"/>
      <c r="K427" s="629"/>
      <c r="L427" s="1196"/>
    </row>
    <row r="428" spans="1:12" s="610" customFormat="1" ht="21.75">
      <c r="A428" s="1348" t="s">
        <v>176</v>
      </c>
      <c r="B428" s="1348" t="s">
        <v>177</v>
      </c>
      <c r="C428" s="1348" t="s">
        <v>178</v>
      </c>
      <c r="D428" s="618" t="s">
        <v>179</v>
      </c>
      <c r="E428" s="1349" t="s">
        <v>180</v>
      </c>
      <c r="F428" s="1350"/>
      <c r="G428" s="1350"/>
      <c r="H428" s="1350"/>
      <c r="I428" s="1351"/>
      <c r="J428" s="1352" t="s">
        <v>847</v>
      </c>
      <c r="K428" s="1348" t="s">
        <v>181</v>
      </c>
      <c r="L428" s="761" t="s">
        <v>182</v>
      </c>
    </row>
    <row r="429" spans="1:12" s="610" customFormat="1" ht="21.75">
      <c r="A429" s="1348"/>
      <c r="B429" s="1348"/>
      <c r="C429" s="1348"/>
      <c r="D429" s="618" t="s">
        <v>183</v>
      </c>
      <c r="E429" s="1030" t="s">
        <v>890</v>
      </c>
      <c r="F429" s="1031" t="s">
        <v>838</v>
      </c>
      <c r="G429" s="1031" t="s">
        <v>891</v>
      </c>
      <c r="H429" s="1031" t="s">
        <v>889</v>
      </c>
      <c r="I429" s="1031" t="s">
        <v>919</v>
      </c>
      <c r="J429" s="1353"/>
      <c r="K429" s="1348"/>
      <c r="L429" s="764" t="s">
        <v>184</v>
      </c>
    </row>
    <row r="430" spans="1:14" s="609" customFormat="1" ht="152.25">
      <c r="A430" s="736">
        <v>190</v>
      </c>
      <c r="B430" s="291" t="s">
        <v>1756</v>
      </c>
      <c r="C430" s="446" t="s">
        <v>1673</v>
      </c>
      <c r="D430" s="528" t="s">
        <v>1764</v>
      </c>
      <c r="E430" s="1152" t="s">
        <v>1162</v>
      </c>
      <c r="F430" s="1152" t="s">
        <v>1162</v>
      </c>
      <c r="G430" s="523">
        <v>62000</v>
      </c>
      <c r="H430" s="1152" t="s">
        <v>1162</v>
      </c>
      <c r="I430" s="1152" t="s">
        <v>1162</v>
      </c>
      <c r="J430" s="463" t="s">
        <v>1647</v>
      </c>
      <c r="K430" s="686" t="s">
        <v>1198</v>
      </c>
      <c r="L430" s="662" t="s">
        <v>43</v>
      </c>
      <c r="M430" s="735"/>
      <c r="N430" s="684"/>
    </row>
    <row r="431" spans="1:14" s="609" customFormat="1" ht="152.25">
      <c r="A431" s="733">
        <v>191</v>
      </c>
      <c r="B431" s="291" t="s">
        <v>1757</v>
      </c>
      <c r="C431" s="446" t="s">
        <v>1762</v>
      </c>
      <c r="D431" s="528" t="s">
        <v>1764</v>
      </c>
      <c r="E431" s="1152" t="s">
        <v>1162</v>
      </c>
      <c r="F431" s="1152" t="s">
        <v>1162</v>
      </c>
      <c r="G431" s="523">
        <v>62000</v>
      </c>
      <c r="H431" s="1152" t="s">
        <v>1162</v>
      </c>
      <c r="I431" s="1152" t="s">
        <v>1162</v>
      </c>
      <c r="J431" s="463" t="s">
        <v>1647</v>
      </c>
      <c r="K431" s="686" t="s">
        <v>1198</v>
      </c>
      <c r="L431" s="662" t="s">
        <v>43</v>
      </c>
      <c r="M431" s="735"/>
      <c r="N431" s="684"/>
    </row>
    <row r="432" spans="1:14" s="609" customFormat="1" ht="168.75" customHeight="1">
      <c r="A432" s="1005" t="s">
        <v>1731</v>
      </c>
      <c r="B432" s="689" t="s">
        <v>1174</v>
      </c>
      <c r="C432" s="686" t="s">
        <v>1173</v>
      </c>
      <c r="D432" s="528" t="s">
        <v>1755</v>
      </c>
      <c r="E432" s="1152" t="s">
        <v>1162</v>
      </c>
      <c r="F432" s="1152" t="s">
        <v>1162</v>
      </c>
      <c r="G432" s="1152">
        <v>302000</v>
      </c>
      <c r="H432" s="1152" t="s">
        <v>1162</v>
      </c>
      <c r="I432" s="962" t="s">
        <v>1162</v>
      </c>
      <c r="J432" s="651" t="s">
        <v>1006</v>
      </c>
      <c r="K432" s="686" t="s">
        <v>1163</v>
      </c>
      <c r="L432" s="653" t="s">
        <v>43</v>
      </c>
      <c r="M432" s="626"/>
      <c r="N432" s="684"/>
    </row>
    <row r="433" spans="1:14" s="858" customFormat="1" ht="31.5" customHeight="1">
      <c r="A433" s="240"/>
      <c r="B433" s="1176"/>
      <c r="C433" s="865"/>
      <c r="D433" s="1175"/>
      <c r="E433" s="853"/>
      <c r="F433" s="853"/>
      <c r="G433" s="853"/>
      <c r="H433" s="853"/>
      <c r="I433" s="853"/>
      <c r="J433" s="855"/>
      <c r="K433" s="865"/>
      <c r="L433" s="1177"/>
      <c r="M433" s="1178"/>
      <c r="N433" s="700"/>
    </row>
    <row r="434" spans="1:14" s="858" customFormat="1" ht="24.75" customHeight="1">
      <c r="A434" s="240"/>
      <c r="B434" s="1179"/>
      <c r="C434" s="869"/>
      <c r="D434" s="453"/>
      <c r="E434" s="844"/>
      <c r="F434" s="844"/>
      <c r="G434" s="844"/>
      <c r="H434" s="844"/>
      <c r="I434" s="844"/>
      <c r="J434" s="682"/>
      <c r="K434" s="869"/>
      <c r="L434" s="146" t="s">
        <v>1411</v>
      </c>
      <c r="M434" s="1178"/>
      <c r="N434" s="700"/>
    </row>
    <row r="435" spans="1:12" s="630" customFormat="1" ht="21.75">
      <c r="A435" s="630" t="s">
        <v>186</v>
      </c>
      <c r="C435" s="629"/>
      <c r="D435" s="629"/>
      <c r="E435" s="825"/>
      <c r="F435" s="825"/>
      <c r="G435" s="825"/>
      <c r="H435" s="825"/>
      <c r="I435" s="825"/>
      <c r="J435" s="825"/>
      <c r="K435" s="629"/>
      <c r="L435" s="147" t="s">
        <v>1382</v>
      </c>
    </row>
    <row r="436" spans="1:12" s="630" customFormat="1" ht="21.75">
      <c r="A436" s="630" t="s">
        <v>895</v>
      </c>
      <c r="C436" s="629"/>
      <c r="D436" s="629"/>
      <c r="E436" s="825"/>
      <c r="F436" s="825"/>
      <c r="G436" s="825"/>
      <c r="H436" s="825"/>
      <c r="I436" s="825"/>
      <c r="J436" s="825"/>
      <c r="K436" s="629"/>
      <c r="L436" s="1196"/>
    </row>
    <row r="437" spans="1:12" s="610" customFormat="1" ht="21.75">
      <c r="A437" s="1348" t="s">
        <v>176</v>
      </c>
      <c r="B437" s="1348" t="s">
        <v>177</v>
      </c>
      <c r="C437" s="1348" t="s">
        <v>178</v>
      </c>
      <c r="D437" s="618" t="s">
        <v>179</v>
      </c>
      <c r="E437" s="1349" t="s">
        <v>180</v>
      </c>
      <c r="F437" s="1350"/>
      <c r="G437" s="1350"/>
      <c r="H437" s="1350"/>
      <c r="I437" s="1351"/>
      <c r="J437" s="1352" t="s">
        <v>847</v>
      </c>
      <c r="K437" s="1348" t="s">
        <v>181</v>
      </c>
      <c r="L437" s="761" t="s">
        <v>182</v>
      </c>
    </row>
    <row r="438" spans="1:12" s="610" customFormat="1" ht="21.75">
      <c r="A438" s="1348"/>
      <c r="B438" s="1348"/>
      <c r="C438" s="1348"/>
      <c r="D438" s="618" t="s">
        <v>183</v>
      </c>
      <c r="E438" s="1030" t="s">
        <v>890</v>
      </c>
      <c r="F438" s="1031" t="s">
        <v>838</v>
      </c>
      <c r="G438" s="1031" t="s">
        <v>891</v>
      </c>
      <c r="H438" s="1031" t="s">
        <v>889</v>
      </c>
      <c r="I438" s="1031" t="s">
        <v>919</v>
      </c>
      <c r="J438" s="1353"/>
      <c r="K438" s="1348"/>
      <c r="L438" s="764" t="s">
        <v>184</v>
      </c>
    </row>
    <row r="439" spans="1:14" s="643" customFormat="1" ht="236.25" customHeight="1">
      <c r="A439" s="531" t="s">
        <v>1518</v>
      </c>
      <c r="B439" s="636" t="s">
        <v>1748</v>
      </c>
      <c r="C439" s="667" t="s">
        <v>1169</v>
      </c>
      <c r="D439" s="645" t="s">
        <v>1765</v>
      </c>
      <c r="E439" s="639" t="s">
        <v>1162</v>
      </c>
      <c r="F439" s="639" t="s">
        <v>1162</v>
      </c>
      <c r="G439" s="639">
        <v>124000</v>
      </c>
      <c r="H439" s="639" t="s">
        <v>1162</v>
      </c>
      <c r="I439" s="639" t="s">
        <v>1162</v>
      </c>
      <c r="J439" s="640" t="s">
        <v>1006</v>
      </c>
      <c r="K439" s="673" t="s">
        <v>1171</v>
      </c>
      <c r="L439" s="635" t="s">
        <v>43</v>
      </c>
      <c r="M439" s="644"/>
      <c r="N439" s="670"/>
    </row>
    <row r="440" spans="1:14" s="609" customFormat="1" ht="137.25" customHeight="1">
      <c r="A440" s="1173">
        <v>194</v>
      </c>
      <c r="B440" s="291" t="s">
        <v>1506</v>
      </c>
      <c r="C440" s="648" t="s">
        <v>1184</v>
      </c>
      <c r="D440" s="528" t="s">
        <v>1508</v>
      </c>
      <c r="E440" s="1152" t="s">
        <v>1162</v>
      </c>
      <c r="F440" s="1152" t="s">
        <v>1162</v>
      </c>
      <c r="G440" s="1152">
        <v>155000</v>
      </c>
      <c r="H440" s="1152" t="s">
        <v>1162</v>
      </c>
      <c r="I440" s="1152" t="s">
        <v>1162</v>
      </c>
      <c r="J440" s="463" t="s">
        <v>1507</v>
      </c>
      <c r="K440" s="686" t="s">
        <v>1185</v>
      </c>
      <c r="L440" s="662" t="s">
        <v>43</v>
      </c>
      <c r="M440" s="735"/>
      <c r="N440" s="684"/>
    </row>
    <row r="441" spans="1:14" s="609" customFormat="1" ht="79.5" customHeight="1">
      <c r="A441" s="1174">
        <v>195</v>
      </c>
      <c r="B441" s="291" t="s">
        <v>1510</v>
      </c>
      <c r="C441" s="446" t="s">
        <v>1511</v>
      </c>
      <c r="D441" s="528" t="s">
        <v>1749</v>
      </c>
      <c r="E441" s="1152" t="s">
        <v>1162</v>
      </c>
      <c r="F441" s="1152" t="s">
        <v>1162</v>
      </c>
      <c r="G441" s="1152">
        <v>100000</v>
      </c>
      <c r="H441" s="1152" t="s">
        <v>1162</v>
      </c>
      <c r="I441" s="1152" t="s">
        <v>1162</v>
      </c>
      <c r="J441" s="296" t="s">
        <v>1512</v>
      </c>
      <c r="K441" s="296" t="s">
        <v>1513</v>
      </c>
      <c r="L441" s="662" t="s">
        <v>43</v>
      </c>
      <c r="M441" s="735"/>
      <c r="N441" s="684"/>
    </row>
    <row r="442" spans="1:14" s="609" customFormat="1" ht="73.5" customHeight="1">
      <c r="A442" s="1174">
        <v>196</v>
      </c>
      <c r="B442" s="291" t="s">
        <v>1514</v>
      </c>
      <c r="C442" s="446" t="s">
        <v>1515</v>
      </c>
      <c r="D442" s="528" t="s">
        <v>1749</v>
      </c>
      <c r="E442" s="1152" t="s">
        <v>1162</v>
      </c>
      <c r="F442" s="1152" t="s">
        <v>1162</v>
      </c>
      <c r="G442" s="1152">
        <v>100000</v>
      </c>
      <c r="H442" s="1152" t="s">
        <v>1162</v>
      </c>
      <c r="I442" s="1152" t="s">
        <v>1162</v>
      </c>
      <c r="J442" s="296" t="s">
        <v>1512</v>
      </c>
      <c r="K442" s="296" t="s">
        <v>1513</v>
      </c>
      <c r="L442" s="662" t="s">
        <v>43</v>
      </c>
      <c r="M442" s="735"/>
      <c r="N442" s="684"/>
    </row>
    <row r="443" spans="1:14" s="858" customFormat="1" ht="30" customHeight="1">
      <c r="A443" s="1204"/>
      <c r="B443" s="285"/>
      <c r="C443" s="286"/>
      <c r="D443" s="453"/>
      <c r="E443" s="844"/>
      <c r="F443" s="844"/>
      <c r="G443" s="844"/>
      <c r="H443" s="844"/>
      <c r="I443" s="844"/>
      <c r="J443" s="167"/>
      <c r="K443" s="167"/>
      <c r="L443" s="146" t="s">
        <v>1412</v>
      </c>
      <c r="M443" s="857"/>
      <c r="N443" s="700"/>
    </row>
    <row r="444" spans="1:12" s="630" customFormat="1" ht="21.75">
      <c r="A444" s="630" t="s">
        <v>186</v>
      </c>
      <c r="C444" s="629"/>
      <c r="D444" s="629"/>
      <c r="E444" s="825"/>
      <c r="F444" s="825"/>
      <c r="G444" s="825"/>
      <c r="H444" s="825"/>
      <c r="I444" s="825"/>
      <c r="J444" s="825"/>
      <c r="K444" s="629"/>
      <c r="L444" s="147" t="s">
        <v>1382</v>
      </c>
    </row>
    <row r="445" spans="1:12" s="630" customFormat="1" ht="21.75">
      <c r="A445" s="630" t="s">
        <v>895</v>
      </c>
      <c r="C445" s="629"/>
      <c r="D445" s="629"/>
      <c r="E445" s="825"/>
      <c r="F445" s="825"/>
      <c r="G445" s="825"/>
      <c r="H445" s="825"/>
      <c r="I445" s="825"/>
      <c r="J445" s="825"/>
      <c r="K445" s="629"/>
      <c r="L445" s="1196"/>
    </row>
    <row r="446" spans="1:12" s="610" customFormat="1" ht="21.75">
      <c r="A446" s="1348" t="s">
        <v>176</v>
      </c>
      <c r="B446" s="1348" t="s">
        <v>177</v>
      </c>
      <c r="C446" s="1348" t="s">
        <v>178</v>
      </c>
      <c r="D446" s="618" t="s">
        <v>179</v>
      </c>
      <c r="E446" s="1349" t="s">
        <v>180</v>
      </c>
      <c r="F446" s="1350"/>
      <c r="G446" s="1350"/>
      <c r="H446" s="1350"/>
      <c r="I446" s="1351"/>
      <c r="J446" s="1352" t="s">
        <v>847</v>
      </c>
      <c r="K446" s="1348" t="s">
        <v>181</v>
      </c>
      <c r="L446" s="761" t="s">
        <v>182</v>
      </c>
    </row>
    <row r="447" spans="1:12" s="610" customFormat="1" ht="21.75">
      <c r="A447" s="1348"/>
      <c r="B447" s="1348"/>
      <c r="C447" s="1348"/>
      <c r="D447" s="618" t="s">
        <v>183</v>
      </c>
      <c r="E447" s="1030" t="s">
        <v>890</v>
      </c>
      <c r="F447" s="1031" t="s">
        <v>838</v>
      </c>
      <c r="G447" s="1031" t="s">
        <v>891</v>
      </c>
      <c r="H447" s="1031" t="s">
        <v>889</v>
      </c>
      <c r="I447" s="1031" t="s">
        <v>919</v>
      </c>
      <c r="J447" s="1353"/>
      <c r="K447" s="1348"/>
      <c r="L447" s="764" t="s">
        <v>184</v>
      </c>
    </row>
    <row r="448" spans="1:13" s="610" customFormat="1" ht="100.5" customHeight="1">
      <c r="A448" s="1174">
        <v>197</v>
      </c>
      <c r="B448" s="291" t="s">
        <v>1711</v>
      </c>
      <c r="C448" s="446" t="s">
        <v>1712</v>
      </c>
      <c r="D448" s="528" t="s">
        <v>1713</v>
      </c>
      <c r="E448" s="1152" t="s">
        <v>1162</v>
      </c>
      <c r="F448" s="1152" t="s">
        <v>1162</v>
      </c>
      <c r="G448" s="1152">
        <v>500000</v>
      </c>
      <c r="H448" s="1152">
        <v>500000</v>
      </c>
      <c r="I448" s="1152">
        <v>500000</v>
      </c>
      <c r="J448" s="294" t="s">
        <v>1714</v>
      </c>
      <c r="K448" s="686" t="s">
        <v>1715</v>
      </c>
      <c r="L448" s="662" t="s">
        <v>43</v>
      </c>
      <c r="M448" s="745"/>
    </row>
    <row r="449" spans="1:13" s="610" customFormat="1" ht="100.5" customHeight="1">
      <c r="A449" s="1174">
        <v>198</v>
      </c>
      <c r="B449" s="291" t="s">
        <v>1716</v>
      </c>
      <c r="C449" s="446" t="s">
        <v>1712</v>
      </c>
      <c r="D449" s="528" t="s">
        <v>1717</v>
      </c>
      <c r="E449" s="1152" t="s">
        <v>1162</v>
      </c>
      <c r="F449" s="1152" t="s">
        <v>1162</v>
      </c>
      <c r="G449" s="1152">
        <v>500000</v>
      </c>
      <c r="H449" s="1152">
        <v>500000</v>
      </c>
      <c r="I449" s="1152">
        <v>500000</v>
      </c>
      <c r="J449" s="294" t="s">
        <v>1714</v>
      </c>
      <c r="K449" s="686" t="s">
        <v>1715</v>
      </c>
      <c r="L449" s="662" t="s">
        <v>43</v>
      </c>
      <c r="M449" s="745"/>
    </row>
    <row r="450" spans="1:13" s="610" customFormat="1" ht="100.5" customHeight="1">
      <c r="A450" s="1174">
        <v>199</v>
      </c>
      <c r="B450" s="291" t="s">
        <v>1719</v>
      </c>
      <c r="C450" s="446" t="s">
        <v>1712</v>
      </c>
      <c r="D450" s="528" t="s">
        <v>1718</v>
      </c>
      <c r="E450" s="1152" t="s">
        <v>1162</v>
      </c>
      <c r="F450" s="1152" t="s">
        <v>1162</v>
      </c>
      <c r="G450" s="1152">
        <v>500000</v>
      </c>
      <c r="H450" s="1152">
        <v>500000</v>
      </c>
      <c r="I450" s="1152">
        <v>500000</v>
      </c>
      <c r="J450" s="294" t="s">
        <v>1714</v>
      </c>
      <c r="K450" s="686" t="s">
        <v>1715</v>
      </c>
      <c r="L450" s="662" t="s">
        <v>43</v>
      </c>
      <c r="M450" s="745"/>
    </row>
    <row r="451" spans="1:13" s="610" customFormat="1" ht="100.5" customHeight="1">
      <c r="A451" s="1174">
        <v>200</v>
      </c>
      <c r="B451" s="291" t="s">
        <v>1720</v>
      </c>
      <c r="C451" s="446" t="s">
        <v>1712</v>
      </c>
      <c r="D451" s="528" t="s">
        <v>1721</v>
      </c>
      <c r="E451" s="1152" t="s">
        <v>1162</v>
      </c>
      <c r="F451" s="1152" t="s">
        <v>1162</v>
      </c>
      <c r="G451" s="1152">
        <v>500000</v>
      </c>
      <c r="H451" s="1152">
        <v>500000</v>
      </c>
      <c r="I451" s="1152">
        <v>500000</v>
      </c>
      <c r="J451" s="294" t="s">
        <v>1714</v>
      </c>
      <c r="K451" s="686" t="s">
        <v>1715</v>
      </c>
      <c r="L451" s="662" t="s">
        <v>43</v>
      </c>
      <c r="M451" s="745"/>
    </row>
    <row r="452" spans="1:13" s="610" customFormat="1" ht="120.75" customHeight="1">
      <c r="A452" s="1174">
        <v>201</v>
      </c>
      <c r="B452" s="291" t="s">
        <v>1689</v>
      </c>
      <c r="C452" s="446" t="s">
        <v>1690</v>
      </c>
      <c r="D452" s="528" t="s">
        <v>1691</v>
      </c>
      <c r="E452" s="1152" t="s">
        <v>1162</v>
      </c>
      <c r="F452" s="1152" t="s">
        <v>1162</v>
      </c>
      <c r="G452" s="1152">
        <v>20000</v>
      </c>
      <c r="H452" s="1152">
        <v>20000</v>
      </c>
      <c r="I452" s="1152">
        <v>20000</v>
      </c>
      <c r="J452" s="294" t="s">
        <v>1489</v>
      </c>
      <c r="K452" s="686" t="s">
        <v>1692</v>
      </c>
      <c r="L452" s="662" t="s">
        <v>43</v>
      </c>
      <c r="M452" s="745"/>
    </row>
    <row r="453" spans="1:14" s="858" customFormat="1" ht="18" customHeight="1">
      <c r="A453" s="1204"/>
      <c r="B453" s="285"/>
      <c r="C453" s="286"/>
      <c r="D453" s="453"/>
      <c r="E453" s="844"/>
      <c r="F453" s="844"/>
      <c r="G453" s="844"/>
      <c r="H453" s="844"/>
      <c r="I453" s="844"/>
      <c r="J453" s="167"/>
      <c r="K453" s="167"/>
      <c r="L453" s="146" t="s">
        <v>160</v>
      </c>
      <c r="M453" s="857"/>
      <c r="N453" s="700"/>
    </row>
    <row r="454" spans="1:12" s="630" customFormat="1" ht="21.75">
      <c r="A454" s="630" t="s">
        <v>186</v>
      </c>
      <c r="C454" s="629"/>
      <c r="D454" s="629"/>
      <c r="E454" s="825"/>
      <c r="F454" s="825"/>
      <c r="G454" s="825"/>
      <c r="H454" s="825"/>
      <c r="I454" s="825"/>
      <c r="J454" s="825"/>
      <c r="K454" s="629"/>
      <c r="L454" s="147" t="s">
        <v>1382</v>
      </c>
    </row>
    <row r="455" spans="1:12" s="630" customFormat="1" ht="21.75">
      <c r="A455" s="630" t="s">
        <v>895</v>
      </c>
      <c r="C455" s="629"/>
      <c r="D455" s="629"/>
      <c r="E455" s="825"/>
      <c r="F455" s="825"/>
      <c r="G455" s="825"/>
      <c r="H455" s="825"/>
      <c r="I455" s="825"/>
      <c r="J455" s="825"/>
      <c r="K455" s="629"/>
      <c r="L455" s="1196"/>
    </row>
    <row r="456" spans="1:12" s="610" customFormat="1" ht="21.75">
      <c r="A456" s="1348" t="s">
        <v>176</v>
      </c>
      <c r="B456" s="1348" t="s">
        <v>177</v>
      </c>
      <c r="C456" s="1348" t="s">
        <v>178</v>
      </c>
      <c r="D456" s="618" t="s">
        <v>179</v>
      </c>
      <c r="E456" s="1349" t="s">
        <v>180</v>
      </c>
      <c r="F456" s="1350"/>
      <c r="G456" s="1350"/>
      <c r="H456" s="1350"/>
      <c r="I456" s="1351"/>
      <c r="J456" s="1352" t="s">
        <v>847</v>
      </c>
      <c r="K456" s="1348" t="s">
        <v>181</v>
      </c>
      <c r="L456" s="761" t="s">
        <v>182</v>
      </c>
    </row>
    <row r="457" spans="1:12" s="610" customFormat="1" ht="21.75">
      <c r="A457" s="1348"/>
      <c r="B457" s="1348"/>
      <c r="C457" s="1348"/>
      <c r="D457" s="618" t="s">
        <v>183</v>
      </c>
      <c r="E457" s="1030" t="s">
        <v>890</v>
      </c>
      <c r="F457" s="1031" t="s">
        <v>838</v>
      </c>
      <c r="G457" s="1031" t="s">
        <v>891</v>
      </c>
      <c r="H457" s="1031" t="s">
        <v>889</v>
      </c>
      <c r="I457" s="1031" t="s">
        <v>919</v>
      </c>
      <c r="J457" s="1353"/>
      <c r="K457" s="1348"/>
      <c r="L457" s="764" t="s">
        <v>184</v>
      </c>
    </row>
    <row r="458" spans="1:13" s="610" customFormat="1" ht="81.75" customHeight="1">
      <c r="A458" s="1174">
        <v>202</v>
      </c>
      <c r="B458" s="291" t="s">
        <v>1722</v>
      </c>
      <c r="C458" s="446" t="s">
        <v>1712</v>
      </c>
      <c r="D458" s="528" t="s">
        <v>1723</v>
      </c>
      <c r="E458" s="1152" t="s">
        <v>1162</v>
      </c>
      <c r="F458" s="1152" t="s">
        <v>1162</v>
      </c>
      <c r="G458" s="1152">
        <v>500000</v>
      </c>
      <c r="H458" s="1152">
        <v>500000</v>
      </c>
      <c r="I458" s="1152">
        <v>500000</v>
      </c>
      <c r="J458" s="294" t="s">
        <v>1714</v>
      </c>
      <c r="K458" s="686" t="s">
        <v>1715</v>
      </c>
      <c r="L458" s="662" t="s">
        <v>43</v>
      </c>
      <c r="M458" s="745"/>
    </row>
    <row r="459" spans="1:13" s="610" customFormat="1" ht="93" customHeight="1">
      <c r="A459" s="1174">
        <v>203</v>
      </c>
      <c r="B459" s="291" t="s">
        <v>1724</v>
      </c>
      <c r="C459" s="446" t="s">
        <v>1712</v>
      </c>
      <c r="D459" s="528" t="s">
        <v>1725</v>
      </c>
      <c r="E459" s="1152" t="s">
        <v>1162</v>
      </c>
      <c r="F459" s="1152" t="s">
        <v>1162</v>
      </c>
      <c r="G459" s="1152">
        <v>500000</v>
      </c>
      <c r="H459" s="1152">
        <v>500000</v>
      </c>
      <c r="I459" s="1152">
        <v>500000</v>
      </c>
      <c r="J459" s="294" t="s">
        <v>1714</v>
      </c>
      <c r="K459" s="686" t="s">
        <v>1715</v>
      </c>
      <c r="L459" s="662" t="s">
        <v>43</v>
      </c>
      <c r="M459" s="745"/>
    </row>
    <row r="460" spans="1:13" s="610" customFormat="1" ht="91.5" customHeight="1">
      <c r="A460" s="1174">
        <v>204</v>
      </c>
      <c r="B460" s="291" t="s">
        <v>1727</v>
      </c>
      <c r="C460" s="446" t="s">
        <v>1712</v>
      </c>
      <c r="D460" s="528" t="s">
        <v>1726</v>
      </c>
      <c r="E460" s="1152" t="s">
        <v>1162</v>
      </c>
      <c r="F460" s="1152" t="s">
        <v>1162</v>
      </c>
      <c r="G460" s="1152">
        <v>500000</v>
      </c>
      <c r="H460" s="1152">
        <v>500000</v>
      </c>
      <c r="I460" s="1152">
        <v>500000</v>
      </c>
      <c r="J460" s="294" t="s">
        <v>1714</v>
      </c>
      <c r="K460" s="686" t="s">
        <v>1715</v>
      </c>
      <c r="L460" s="662" t="s">
        <v>43</v>
      </c>
      <c r="M460" s="745"/>
    </row>
    <row r="461" spans="1:13" s="610" customFormat="1" ht="258" customHeight="1">
      <c r="A461" s="1174">
        <v>205</v>
      </c>
      <c r="B461" s="291" t="s">
        <v>1766</v>
      </c>
      <c r="C461" s="686" t="s">
        <v>1173</v>
      </c>
      <c r="D461" s="645" t="s">
        <v>1767</v>
      </c>
      <c r="E461" s="1152" t="s">
        <v>1162</v>
      </c>
      <c r="F461" s="1152" t="s">
        <v>1162</v>
      </c>
      <c r="G461" s="1152">
        <v>265000</v>
      </c>
      <c r="H461" s="1152">
        <v>265000</v>
      </c>
      <c r="I461" s="1152">
        <v>265000</v>
      </c>
      <c r="J461" s="737" t="s">
        <v>1268</v>
      </c>
      <c r="K461" s="686" t="s">
        <v>1163</v>
      </c>
      <c r="L461" s="653" t="s">
        <v>43</v>
      </c>
      <c r="M461" s="745"/>
    </row>
    <row r="462" spans="1:14" s="858" customFormat="1" ht="18" customHeight="1">
      <c r="A462" s="1204"/>
      <c r="B462" s="285"/>
      <c r="C462" s="286"/>
      <c r="D462" s="453"/>
      <c r="E462" s="844"/>
      <c r="F462" s="844"/>
      <c r="G462" s="844"/>
      <c r="H462" s="844"/>
      <c r="I462" s="844"/>
      <c r="J462" s="167"/>
      <c r="K462" s="167"/>
      <c r="L462" s="146" t="s">
        <v>280</v>
      </c>
      <c r="M462" s="857"/>
      <c r="N462" s="700"/>
    </row>
    <row r="463" spans="1:12" s="630" customFormat="1" ht="21.75">
      <c r="A463" s="630" t="s">
        <v>186</v>
      </c>
      <c r="C463" s="629"/>
      <c r="D463" s="629"/>
      <c r="E463" s="825"/>
      <c r="F463" s="825"/>
      <c r="G463" s="825"/>
      <c r="H463" s="825"/>
      <c r="I463" s="825"/>
      <c r="J463" s="825"/>
      <c r="K463" s="629"/>
      <c r="L463" s="147" t="s">
        <v>1382</v>
      </c>
    </row>
    <row r="464" spans="1:12" s="630" customFormat="1" ht="21.75">
      <c r="A464" s="630" t="s">
        <v>895</v>
      </c>
      <c r="C464" s="629"/>
      <c r="D464" s="629"/>
      <c r="E464" s="825"/>
      <c r="F464" s="825"/>
      <c r="G464" s="825"/>
      <c r="H464" s="825"/>
      <c r="I464" s="825"/>
      <c r="J464" s="825"/>
      <c r="K464" s="629"/>
      <c r="L464" s="1196"/>
    </row>
    <row r="465" spans="1:12" s="610" customFormat="1" ht="21.75">
      <c r="A465" s="1348" t="s">
        <v>176</v>
      </c>
      <c r="B465" s="1348" t="s">
        <v>177</v>
      </c>
      <c r="C465" s="1348" t="s">
        <v>178</v>
      </c>
      <c r="D465" s="618" t="s">
        <v>179</v>
      </c>
      <c r="E465" s="1349" t="s">
        <v>180</v>
      </c>
      <c r="F465" s="1350"/>
      <c r="G465" s="1350"/>
      <c r="H465" s="1350"/>
      <c r="I465" s="1351"/>
      <c r="J465" s="1352" t="s">
        <v>847</v>
      </c>
      <c r="K465" s="1348" t="s">
        <v>181</v>
      </c>
      <c r="L465" s="761" t="s">
        <v>182</v>
      </c>
    </row>
    <row r="466" spans="1:12" s="610" customFormat="1" ht="21.75">
      <c r="A466" s="1348"/>
      <c r="B466" s="1348"/>
      <c r="C466" s="1348"/>
      <c r="D466" s="618" t="s">
        <v>183</v>
      </c>
      <c r="E466" s="1030" t="s">
        <v>890</v>
      </c>
      <c r="F466" s="1031" t="s">
        <v>838</v>
      </c>
      <c r="G466" s="1031" t="s">
        <v>891</v>
      </c>
      <c r="H466" s="1031" t="s">
        <v>889</v>
      </c>
      <c r="I466" s="1031" t="s">
        <v>919</v>
      </c>
      <c r="J466" s="1353"/>
      <c r="K466" s="1348"/>
      <c r="L466" s="764" t="s">
        <v>184</v>
      </c>
    </row>
    <row r="467" spans="1:13" s="610" customFormat="1" ht="239.25" customHeight="1">
      <c r="A467" s="1174">
        <v>206</v>
      </c>
      <c r="B467" s="291" t="s">
        <v>1768</v>
      </c>
      <c r="C467" s="667" t="s">
        <v>1169</v>
      </c>
      <c r="D467" s="528" t="s">
        <v>1769</v>
      </c>
      <c r="E467" s="1152" t="s">
        <v>1162</v>
      </c>
      <c r="F467" s="1152" t="s">
        <v>1162</v>
      </c>
      <c r="G467" s="1152">
        <v>253000</v>
      </c>
      <c r="H467" s="1152" t="s">
        <v>1162</v>
      </c>
      <c r="I467" s="1152" t="s">
        <v>1162</v>
      </c>
      <c r="J467" s="737" t="s">
        <v>1271</v>
      </c>
      <c r="K467" s="675" t="s">
        <v>1171</v>
      </c>
      <c r="L467" s="662" t="s">
        <v>43</v>
      </c>
      <c r="M467" s="745"/>
    </row>
    <row r="468" spans="1:14" s="609" customFormat="1" ht="187.5" customHeight="1">
      <c r="A468" s="1005" t="s">
        <v>1777</v>
      </c>
      <c r="B468" s="689" t="s">
        <v>1778</v>
      </c>
      <c r="C468" s="686" t="s">
        <v>1192</v>
      </c>
      <c r="D468" s="528" t="s">
        <v>1779</v>
      </c>
      <c r="E468" s="1152" t="s">
        <v>1162</v>
      </c>
      <c r="F468" s="1152" t="s">
        <v>1162</v>
      </c>
      <c r="G468" s="1152">
        <v>167000</v>
      </c>
      <c r="H468" s="1152">
        <v>167000</v>
      </c>
      <c r="I468" s="1152">
        <v>167000</v>
      </c>
      <c r="J468" s="651" t="s">
        <v>1006</v>
      </c>
      <c r="K468" s="686" t="s">
        <v>1194</v>
      </c>
      <c r="L468" s="653" t="s">
        <v>43</v>
      </c>
      <c r="M468" s="626"/>
      <c r="N468" s="684"/>
    </row>
    <row r="469" spans="1:13" s="769" customFormat="1" ht="30.75" customHeight="1">
      <c r="A469" s="1204"/>
      <c r="B469" s="285"/>
      <c r="C469" s="1277"/>
      <c r="D469" s="453"/>
      <c r="E469" s="844"/>
      <c r="F469" s="844"/>
      <c r="G469" s="844"/>
      <c r="H469" s="844"/>
      <c r="I469" s="844"/>
      <c r="J469" s="828"/>
      <c r="K469" s="869"/>
      <c r="L469" s="755"/>
      <c r="M469" s="873"/>
    </row>
    <row r="470" spans="1:13" s="769" customFormat="1" ht="30.75" customHeight="1">
      <c r="A470" s="1204"/>
      <c r="B470" s="285"/>
      <c r="C470" s="1277"/>
      <c r="D470" s="453"/>
      <c r="E470" s="844"/>
      <c r="F470" s="844"/>
      <c r="G470" s="844"/>
      <c r="H470" s="844"/>
      <c r="I470" s="844"/>
      <c r="J470" s="828"/>
      <c r="K470" s="869"/>
      <c r="L470" s="755"/>
      <c r="M470" s="873"/>
    </row>
    <row r="471" spans="1:13" s="769" customFormat="1" ht="30.75" customHeight="1">
      <c r="A471" s="1204"/>
      <c r="B471" s="285"/>
      <c r="C471" s="1277"/>
      <c r="D471" s="453"/>
      <c r="E471" s="844"/>
      <c r="F471" s="844"/>
      <c r="G471" s="844"/>
      <c r="H471" s="844"/>
      <c r="I471" s="844"/>
      <c r="J471" s="828"/>
      <c r="K471" s="869"/>
      <c r="L471" s="755"/>
      <c r="M471" s="873"/>
    </row>
    <row r="472" spans="1:13" s="610" customFormat="1" ht="11.25" customHeight="1">
      <c r="A472" s="1204"/>
      <c r="B472" s="285"/>
      <c r="C472" s="1277"/>
      <c r="D472" s="453"/>
      <c r="E472" s="844"/>
      <c r="F472" s="844"/>
      <c r="G472" s="844"/>
      <c r="H472" s="844"/>
      <c r="I472" s="844"/>
      <c r="J472" s="828"/>
      <c r="K472" s="869"/>
      <c r="L472" s="755"/>
      <c r="M472" s="745"/>
    </row>
    <row r="473" spans="1:14" s="858" customFormat="1" ht="18" customHeight="1">
      <c r="A473" s="1204"/>
      <c r="B473" s="285"/>
      <c r="C473" s="286"/>
      <c r="D473" s="453"/>
      <c r="E473" s="844"/>
      <c r="F473" s="844"/>
      <c r="G473" s="844"/>
      <c r="H473" s="844"/>
      <c r="I473" s="844"/>
      <c r="J473" s="167"/>
      <c r="K473" s="167"/>
      <c r="L473" s="146" t="s">
        <v>10</v>
      </c>
      <c r="M473" s="857"/>
      <c r="N473" s="700"/>
    </row>
    <row r="474" spans="1:12" s="630" customFormat="1" ht="21.75">
      <c r="A474" s="630" t="s">
        <v>186</v>
      </c>
      <c r="C474" s="629"/>
      <c r="D474" s="629"/>
      <c r="E474" s="825"/>
      <c r="F474" s="825"/>
      <c r="G474" s="825"/>
      <c r="H474" s="825"/>
      <c r="I474" s="825"/>
      <c r="J474" s="825"/>
      <c r="K474" s="629"/>
      <c r="L474" s="147" t="s">
        <v>1382</v>
      </c>
    </row>
    <row r="475" spans="1:12" s="630" customFormat="1" ht="21.75">
      <c r="A475" s="630" t="s">
        <v>895</v>
      </c>
      <c r="C475" s="629"/>
      <c r="D475" s="629"/>
      <c r="E475" s="825"/>
      <c r="F475" s="825"/>
      <c r="G475" s="825"/>
      <c r="H475" s="825"/>
      <c r="I475" s="825"/>
      <c r="J475" s="825"/>
      <c r="K475" s="629"/>
      <c r="L475" s="1196"/>
    </row>
    <row r="476" spans="1:12" s="610" customFormat="1" ht="21.75">
      <c r="A476" s="1348" t="s">
        <v>176</v>
      </c>
      <c r="B476" s="1348" t="s">
        <v>177</v>
      </c>
      <c r="C476" s="1348" t="s">
        <v>178</v>
      </c>
      <c r="D476" s="618" t="s">
        <v>179</v>
      </c>
      <c r="E476" s="1349" t="s">
        <v>180</v>
      </c>
      <c r="F476" s="1350"/>
      <c r="G476" s="1350"/>
      <c r="H476" s="1350"/>
      <c r="I476" s="1351"/>
      <c r="J476" s="1352" t="s">
        <v>847</v>
      </c>
      <c r="K476" s="1348" t="s">
        <v>181</v>
      </c>
      <c r="L476" s="761" t="s">
        <v>182</v>
      </c>
    </row>
    <row r="477" spans="1:12" s="610" customFormat="1" ht="21.75">
      <c r="A477" s="1348"/>
      <c r="B477" s="1348"/>
      <c r="C477" s="1348"/>
      <c r="D477" s="618" t="s">
        <v>183</v>
      </c>
      <c r="E477" s="1030" t="s">
        <v>890</v>
      </c>
      <c r="F477" s="1031" t="s">
        <v>838</v>
      </c>
      <c r="G477" s="1031" t="s">
        <v>891</v>
      </c>
      <c r="H477" s="1031" t="s">
        <v>889</v>
      </c>
      <c r="I477" s="1031" t="s">
        <v>919</v>
      </c>
      <c r="J477" s="1353"/>
      <c r="K477" s="1348"/>
      <c r="L477" s="764" t="s">
        <v>184</v>
      </c>
    </row>
    <row r="478" spans="1:13" s="610" customFormat="1" ht="409.5" customHeight="1">
      <c r="A478" s="1174">
        <v>208</v>
      </c>
      <c r="B478" s="291" t="s">
        <v>1770</v>
      </c>
      <c r="C478" s="667" t="s">
        <v>1169</v>
      </c>
      <c r="D478" s="528" t="s">
        <v>1771</v>
      </c>
      <c r="E478" s="1152" t="s">
        <v>1162</v>
      </c>
      <c r="F478" s="1152" t="s">
        <v>1162</v>
      </c>
      <c r="G478" s="1152">
        <v>616000</v>
      </c>
      <c r="H478" s="1152" t="s">
        <v>1162</v>
      </c>
      <c r="I478" s="1152" t="s">
        <v>1162</v>
      </c>
      <c r="J478" s="737" t="s">
        <v>1268</v>
      </c>
      <c r="K478" s="686" t="s">
        <v>1163</v>
      </c>
      <c r="L478" s="653" t="s">
        <v>43</v>
      </c>
      <c r="M478" s="745"/>
    </row>
    <row r="479" spans="1:13" s="610" customFormat="1" ht="83.25" customHeight="1" thickBot="1">
      <c r="A479" s="1174">
        <v>209</v>
      </c>
      <c r="B479" s="291" t="s">
        <v>1490</v>
      </c>
      <c r="C479" s="446" t="s">
        <v>1491</v>
      </c>
      <c r="D479" s="528" t="s">
        <v>1488</v>
      </c>
      <c r="E479" s="650" t="s">
        <v>1162</v>
      </c>
      <c r="F479" s="650" t="s">
        <v>1162</v>
      </c>
      <c r="G479" s="650">
        <v>6000000</v>
      </c>
      <c r="H479" s="1152">
        <v>6000000</v>
      </c>
      <c r="I479" s="1152">
        <v>6000000</v>
      </c>
      <c r="J479" s="294" t="s">
        <v>1489</v>
      </c>
      <c r="K479" s="686" t="s">
        <v>1648</v>
      </c>
      <c r="L479" s="662" t="s">
        <v>43</v>
      </c>
      <c r="M479" s="745"/>
    </row>
    <row r="480" spans="1:14" s="610" customFormat="1" ht="22.5" thickBot="1">
      <c r="A480" s="836" t="s">
        <v>198</v>
      </c>
      <c r="B480" s="837"/>
      <c r="C480" s="838"/>
      <c r="D480" s="839"/>
      <c r="E480" s="840">
        <f>SUM(E1:E479)</f>
        <v>21857100</v>
      </c>
      <c r="F480" s="840">
        <f>SUM(F1:F479)</f>
        <v>10101100</v>
      </c>
      <c r="G480" s="840">
        <f>SUM(G1:G479)</f>
        <v>17201000</v>
      </c>
      <c r="H480" s="840">
        <f>SUM(H1:H479)</f>
        <v>18206420</v>
      </c>
      <c r="I480" s="840">
        <f>SUM(I1:I479)</f>
        <v>66439800</v>
      </c>
      <c r="J480" s="1354">
        <f>E480+F480+G480+I480</f>
        <v>115599000</v>
      </c>
      <c r="K480" s="1355"/>
      <c r="L480" s="1356"/>
      <c r="N480" s="841"/>
    </row>
    <row r="481" spans="3:14" s="610" customFormat="1" ht="24">
      <c r="C481" s="617"/>
      <c r="D481" s="617"/>
      <c r="E481" s="842"/>
      <c r="F481" s="842"/>
      <c r="G481" s="613"/>
      <c r="H481" s="613"/>
      <c r="I481" s="613"/>
      <c r="J481" s="613"/>
      <c r="K481" s="617"/>
      <c r="L481" s="617"/>
      <c r="M481" s="843"/>
      <c r="N481" s="661"/>
    </row>
    <row r="482" spans="3:14" s="610" customFormat="1" ht="24">
      <c r="C482" s="617"/>
      <c r="D482" s="617"/>
      <c r="E482" s="842"/>
      <c r="F482" s="842"/>
      <c r="G482" s="613"/>
      <c r="H482" s="613"/>
      <c r="I482" s="613"/>
      <c r="J482" s="613"/>
      <c r="K482" s="617"/>
      <c r="L482" s="617"/>
      <c r="M482" s="843"/>
      <c r="N482" s="661"/>
    </row>
    <row r="483" spans="3:14" s="610" customFormat="1" ht="24">
      <c r="C483" s="617"/>
      <c r="D483" s="617"/>
      <c r="E483" s="842"/>
      <c r="F483" s="842"/>
      <c r="G483" s="613"/>
      <c r="H483" s="613"/>
      <c r="I483" s="613"/>
      <c r="J483" s="613"/>
      <c r="K483" s="617"/>
      <c r="L483" s="617"/>
      <c r="M483" s="843"/>
      <c r="N483" s="661"/>
    </row>
    <row r="484" spans="3:14" s="610" customFormat="1" ht="24">
      <c r="C484" s="617"/>
      <c r="D484" s="617"/>
      <c r="E484" s="842"/>
      <c r="F484" s="842"/>
      <c r="G484" s="613"/>
      <c r="H484" s="613"/>
      <c r="I484" s="613"/>
      <c r="J484" s="613"/>
      <c r="K484" s="617"/>
      <c r="L484" s="617"/>
      <c r="M484" s="843"/>
      <c r="N484" s="661"/>
    </row>
    <row r="485" spans="3:14" s="610" customFormat="1" ht="24">
      <c r="C485" s="617"/>
      <c r="D485" s="617"/>
      <c r="E485" s="842"/>
      <c r="F485" s="842"/>
      <c r="G485" s="613"/>
      <c r="H485" s="613"/>
      <c r="I485" s="613"/>
      <c r="J485" s="613"/>
      <c r="K485" s="617"/>
      <c r="L485" s="617"/>
      <c r="M485" s="843"/>
      <c r="N485" s="661"/>
    </row>
    <row r="486" spans="3:14" s="610" customFormat="1" ht="24">
      <c r="C486" s="617"/>
      <c r="D486" s="617"/>
      <c r="E486" s="842"/>
      <c r="F486" s="842"/>
      <c r="G486" s="613"/>
      <c r="H486" s="613"/>
      <c r="I486" s="613"/>
      <c r="J486" s="613"/>
      <c r="K486" s="617"/>
      <c r="L486" s="617"/>
      <c r="M486" s="843"/>
      <c r="N486" s="661"/>
    </row>
    <row r="487" spans="3:14" s="610" customFormat="1" ht="24">
      <c r="C487" s="617"/>
      <c r="D487" s="617"/>
      <c r="E487" s="842"/>
      <c r="F487" s="842"/>
      <c r="G487" s="613"/>
      <c r="H487" s="613"/>
      <c r="I487" s="613"/>
      <c r="J487" s="613"/>
      <c r="K487" s="617"/>
      <c r="L487" s="617"/>
      <c r="M487" s="843"/>
      <c r="N487" s="661"/>
    </row>
    <row r="488" spans="3:14" s="610" customFormat="1" ht="24">
      <c r="C488" s="617"/>
      <c r="D488" s="617"/>
      <c r="E488" s="842"/>
      <c r="F488" s="842"/>
      <c r="G488" s="613"/>
      <c r="H488" s="613"/>
      <c r="I488" s="613"/>
      <c r="J488" s="613"/>
      <c r="K488" s="617"/>
      <c r="L488" s="617"/>
      <c r="M488" s="843"/>
      <c r="N488" s="661"/>
    </row>
    <row r="489" spans="3:14" s="610" customFormat="1" ht="24">
      <c r="C489" s="617"/>
      <c r="D489" s="617"/>
      <c r="E489" s="842"/>
      <c r="F489" s="842"/>
      <c r="G489" s="613"/>
      <c r="H489" s="613"/>
      <c r="I489" s="613"/>
      <c r="J489" s="613"/>
      <c r="K489" s="617"/>
      <c r="L489" s="617"/>
      <c r="M489" s="843"/>
      <c r="N489" s="661"/>
    </row>
    <row r="490" spans="3:14" s="610" customFormat="1" ht="24">
      <c r="C490" s="617"/>
      <c r="D490" s="617"/>
      <c r="E490" s="842"/>
      <c r="F490" s="842"/>
      <c r="G490" s="613"/>
      <c r="H490" s="613"/>
      <c r="I490" s="613"/>
      <c r="J490" s="613"/>
      <c r="K490" s="617"/>
      <c r="L490" s="617"/>
      <c r="M490" s="843"/>
      <c r="N490" s="661"/>
    </row>
    <row r="491" spans="3:14" s="610" customFormat="1" ht="24">
      <c r="C491" s="617"/>
      <c r="D491" s="617"/>
      <c r="E491" s="842"/>
      <c r="F491" s="842"/>
      <c r="G491" s="613"/>
      <c r="H491" s="613"/>
      <c r="I491" s="613"/>
      <c r="J491" s="613"/>
      <c r="K491" s="617"/>
      <c r="L491" s="617"/>
      <c r="M491" s="843"/>
      <c r="N491" s="661"/>
    </row>
    <row r="492" spans="3:14" s="610" customFormat="1" ht="24">
      <c r="C492" s="617"/>
      <c r="D492" s="617"/>
      <c r="E492" s="842"/>
      <c r="F492" s="842"/>
      <c r="G492" s="613"/>
      <c r="H492" s="613"/>
      <c r="I492" s="613"/>
      <c r="J492" s="613"/>
      <c r="K492" s="617"/>
      <c r="L492" s="617"/>
      <c r="M492" s="843"/>
      <c r="N492" s="661"/>
    </row>
    <row r="493" spans="3:14" s="610" customFormat="1" ht="24">
      <c r="C493" s="617"/>
      <c r="D493" s="617"/>
      <c r="E493" s="842"/>
      <c r="F493" s="842"/>
      <c r="G493" s="613"/>
      <c r="H493" s="613"/>
      <c r="I493" s="613"/>
      <c r="J493" s="613"/>
      <c r="K493" s="617"/>
      <c r="L493" s="617"/>
      <c r="M493" s="843"/>
      <c r="N493" s="661"/>
    </row>
    <row r="494" spans="3:14" s="610" customFormat="1" ht="24">
      <c r="C494" s="617"/>
      <c r="D494" s="617"/>
      <c r="E494" s="842"/>
      <c r="F494" s="842"/>
      <c r="G494" s="613"/>
      <c r="H494" s="613"/>
      <c r="I494" s="613"/>
      <c r="J494" s="613"/>
      <c r="K494" s="617"/>
      <c r="L494" s="617"/>
      <c r="M494" s="843"/>
      <c r="N494" s="661"/>
    </row>
    <row r="495" spans="3:14" s="610" customFormat="1" ht="24">
      <c r="C495" s="617"/>
      <c r="D495" s="617"/>
      <c r="E495" s="842"/>
      <c r="F495" s="842"/>
      <c r="G495" s="613"/>
      <c r="H495" s="613"/>
      <c r="I495" s="613"/>
      <c r="J495" s="613"/>
      <c r="K495" s="617"/>
      <c r="L495" s="617"/>
      <c r="M495" s="843"/>
      <c r="N495" s="661"/>
    </row>
    <row r="496" spans="3:14" s="610" customFormat="1" ht="24">
      <c r="C496" s="617"/>
      <c r="D496" s="617"/>
      <c r="E496" s="842"/>
      <c r="F496" s="842"/>
      <c r="G496" s="613"/>
      <c r="H496" s="613"/>
      <c r="I496" s="613"/>
      <c r="J496" s="613"/>
      <c r="K496" s="617"/>
      <c r="L496" s="617"/>
      <c r="M496" s="843"/>
      <c r="N496" s="661"/>
    </row>
    <row r="497" spans="3:14" s="610" customFormat="1" ht="24">
      <c r="C497" s="617"/>
      <c r="D497" s="617"/>
      <c r="E497" s="842"/>
      <c r="F497" s="842"/>
      <c r="G497" s="613"/>
      <c r="H497" s="613"/>
      <c r="I497" s="613"/>
      <c r="J497" s="613"/>
      <c r="K497" s="617"/>
      <c r="L497" s="617"/>
      <c r="M497" s="843"/>
      <c r="N497" s="661"/>
    </row>
    <row r="498" spans="3:14" s="610" customFormat="1" ht="24">
      <c r="C498" s="617"/>
      <c r="D498" s="617"/>
      <c r="E498" s="842"/>
      <c r="F498" s="842"/>
      <c r="G498" s="613"/>
      <c r="H498" s="613"/>
      <c r="I498" s="613"/>
      <c r="J498" s="613"/>
      <c r="K498" s="617"/>
      <c r="L498" s="617"/>
      <c r="M498" s="843"/>
      <c r="N498" s="661"/>
    </row>
    <row r="499" spans="3:14" s="610" customFormat="1" ht="24">
      <c r="C499" s="617"/>
      <c r="D499" s="617"/>
      <c r="E499" s="842"/>
      <c r="F499" s="842"/>
      <c r="G499" s="613"/>
      <c r="H499" s="613"/>
      <c r="I499" s="613"/>
      <c r="J499" s="613"/>
      <c r="K499" s="617"/>
      <c r="L499" s="617"/>
      <c r="M499" s="843"/>
      <c r="N499" s="661"/>
    </row>
    <row r="500" spans="3:14" s="610" customFormat="1" ht="24">
      <c r="C500" s="617"/>
      <c r="D500" s="617"/>
      <c r="E500" s="842"/>
      <c r="F500" s="842"/>
      <c r="G500" s="613"/>
      <c r="H500" s="613"/>
      <c r="I500" s="613"/>
      <c r="J500" s="613"/>
      <c r="K500" s="617"/>
      <c r="L500" s="617"/>
      <c r="M500" s="843"/>
      <c r="N500" s="661"/>
    </row>
    <row r="501" spans="3:14" s="610" customFormat="1" ht="24">
      <c r="C501" s="617"/>
      <c r="D501" s="617"/>
      <c r="E501" s="842"/>
      <c r="F501" s="842"/>
      <c r="G501" s="613"/>
      <c r="H501" s="613"/>
      <c r="I501" s="613"/>
      <c r="J501" s="613"/>
      <c r="K501" s="617"/>
      <c r="L501" s="617"/>
      <c r="M501" s="843"/>
      <c r="N501" s="661"/>
    </row>
    <row r="502" spans="3:14" s="610" customFormat="1" ht="24">
      <c r="C502" s="617"/>
      <c r="D502" s="617"/>
      <c r="E502" s="842"/>
      <c r="F502" s="842"/>
      <c r="G502" s="613"/>
      <c r="H502" s="613"/>
      <c r="I502" s="613"/>
      <c r="J502" s="613"/>
      <c r="K502" s="617"/>
      <c r="L502" s="617"/>
      <c r="M502" s="843"/>
      <c r="N502" s="661"/>
    </row>
    <row r="503" spans="3:14" s="610" customFormat="1" ht="24">
      <c r="C503" s="617"/>
      <c r="D503" s="617"/>
      <c r="E503" s="842"/>
      <c r="F503" s="842"/>
      <c r="G503" s="613"/>
      <c r="H503" s="613"/>
      <c r="I503" s="613"/>
      <c r="J503" s="613"/>
      <c r="K503" s="617"/>
      <c r="L503" s="617"/>
      <c r="M503" s="843"/>
      <c r="N503" s="661"/>
    </row>
    <row r="504" spans="3:14" s="610" customFormat="1" ht="24">
      <c r="C504" s="617"/>
      <c r="D504" s="617"/>
      <c r="E504" s="842"/>
      <c r="F504" s="842"/>
      <c r="G504" s="613"/>
      <c r="H504" s="613"/>
      <c r="I504" s="613"/>
      <c r="J504" s="613"/>
      <c r="K504" s="617"/>
      <c r="L504" s="617"/>
      <c r="M504" s="843"/>
      <c r="N504" s="661"/>
    </row>
    <row r="505" spans="3:14" s="610" customFormat="1" ht="24">
      <c r="C505" s="617"/>
      <c r="D505" s="617"/>
      <c r="E505" s="842"/>
      <c r="F505" s="842"/>
      <c r="G505" s="613"/>
      <c r="H505" s="613"/>
      <c r="I505" s="613"/>
      <c r="J505" s="613"/>
      <c r="K505" s="617"/>
      <c r="L505" s="617"/>
      <c r="M505" s="843"/>
      <c r="N505" s="661"/>
    </row>
    <row r="506" spans="3:14" s="610" customFormat="1" ht="24">
      <c r="C506" s="617"/>
      <c r="D506" s="617"/>
      <c r="E506" s="842"/>
      <c r="F506" s="842"/>
      <c r="G506" s="613"/>
      <c r="H506" s="613"/>
      <c r="I506" s="613"/>
      <c r="J506" s="613"/>
      <c r="K506" s="617"/>
      <c r="L506" s="617"/>
      <c r="M506" s="843"/>
      <c r="N506" s="661"/>
    </row>
    <row r="507" spans="3:14" s="610" customFormat="1" ht="24">
      <c r="C507" s="617"/>
      <c r="D507" s="617"/>
      <c r="E507" s="842"/>
      <c r="F507" s="842"/>
      <c r="G507" s="613"/>
      <c r="H507" s="613"/>
      <c r="I507" s="613"/>
      <c r="J507" s="613"/>
      <c r="K507" s="617"/>
      <c r="L507" s="617"/>
      <c r="M507" s="843"/>
      <c r="N507" s="661"/>
    </row>
    <row r="508" spans="3:14" s="610" customFormat="1" ht="24">
      <c r="C508" s="617"/>
      <c r="D508" s="617"/>
      <c r="E508" s="842"/>
      <c r="F508" s="842"/>
      <c r="G508" s="613"/>
      <c r="H508" s="613"/>
      <c r="I508" s="613"/>
      <c r="J508" s="613"/>
      <c r="K508" s="617"/>
      <c r="L508" s="617"/>
      <c r="M508" s="843"/>
      <c r="N508" s="661"/>
    </row>
    <row r="509" spans="3:14" s="610" customFormat="1" ht="24">
      <c r="C509" s="617"/>
      <c r="D509" s="617"/>
      <c r="E509" s="842"/>
      <c r="F509" s="842"/>
      <c r="G509" s="613"/>
      <c r="H509" s="613"/>
      <c r="I509" s="613"/>
      <c r="J509" s="613"/>
      <c r="K509" s="617"/>
      <c r="L509" s="617"/>
      <c r="M509" s="843"/>
      <c r="N509" s="661"/>
    </row>
    <row r="510" spans="3:14" s="610" customFormat="1" ht="24">
      <c r="C510" s="617"/>
      <c r="D510" s="617"/>
      <c r="E510" s="842"/>
      <c r="F510" s="842"/>
      <c r="G510" s="613"/>
      <c r="H510" s="613"/>
      <c r="I510" s="613"/>
      <c r="J510" s="613"/>
      <c r="K510" s="617"/>
      <c r="L510" s="617"/>
      <c r="M510" s="843"/>
      <c r="N510" s="661"/>
    </row>
    <row r="511" spans="3:14" s="610" customFormat="1" ht="24">
      <c r="C511" s="617"/>
      <c r="D511" s="617"/>
      <c r="E511" s="842"/>
      <c r="F511" s="842"/>
      <c r="G511" s="613"/>
      <c r="H511" s="613"/>
      <c r="I511" s="613"/>
      <c r="J511" s="613"/>
      <c r="K511" s="617"/>
      <c r="L511" s="617"/>
      <c r="M511" s="843"/>
      <c r="N511" s="661"/>
    </row>
    <row r="512" spans="3:14" s="610" customFormat="1" ht="24">
      <c r="C512" s="617"/>
      <c r="D512" s="617"/>
      <c r="E512" s="842"/>
      <c r="F512" s="842"/>
      <c r="G512" s="613"/>
      <c r="H512" s="613"/>
      <c r="I512" s="613"/>
      <c r="J512" s="613"/>
      <c r="K512" s="617"/>
      <c r="L512" s="617"/>
      <c r="M512" s="843"/>
      <c r="N512" s="661"/>
    </row>
    <row r="513" spans="3:14" s="610" customFormat="1" ht="24">
      <c r="C513" s="617"/>
      <c r="D513" s="617"/>
      <c r="E513" s="842"/>
      <c r="F513" s="842"/>
      <c r="G513" s="613"/>
      <c r="H513" s="613"/>
      <c r="I513" s="613"/>
      <c r="J513" s="613"/>
      <c r="K513" s="617"/>
      <c r="L513" s="617"/>
      <c r="M513" s="843"/>
      <c r="N513" s="661"/>
    </row>
    <row r="514" spans="3:14" s="610" customFormat="1" ht="24">
      <c r="C514" s="617"/>
      <c r="D514" s="617"/>
      <c r="E514" s="842"/>
      <c r="F514" s="842"/>
      <c r="G514" s="613"/>
      <c r="H514" s="613"/>
      <c r="I514" s="613"/>
      <c r="J514" s="613"/>
      <c r="K514" s="617"/>
      <c r="L514" s="617"/>
      <c r="M514" s="843"/>
      <c r="N514" s="661"/>
    </row>
    <row r="515" spans="3:14" s="610" customFormat="1" ht="24">
      <c r="C515" s="617"/>
      <c r="D515" s="617"/>
      <c r="E515" s="842"/>
      <c r="F515" s="842"/>
      <c r="G515" s="613"/>
      <c r="H515" s="613"/>
      <c r="I515" s="613"/>
      <c r="J515" s="613"/>
      <c r="K515" s="617"/>
      <c r="L515" s="617"/>
      <c r="M515" s="843"/>
      <c r="N515" s="661"/>
    </row>
    <row r="516" spans="3:14" s="610" customFormat="1" ht="24">
      <c r="C516" s="617"/>
      <c r="D516" s="617"/>
      <c r="E516" s="842"/>
      <c r="F516" s="842"/>
      <c r="G516" s="613"/>
      <c r="H516" s="613"/>
      <c r="I516" s="613"/>
      <c r="J516" s="613"/>
      <c r="K516" s="617"/>
      <c r="L516" s="617"/>
      <c r="M516" s="843"/>
      <c r="N516" s="661"/>
    </row>
    <row r="517" spans="3:14" s="610" customFormat="1" ht="24">
      <c r="C517" s="617"/>
      <c r="D517" s="617"/>
      <c r="E517" s="842"/>
      <c r="F517" s="842"/>
      <c r="G517" s="613"/>
      <c r="H517" s="613"/>
      <c r="I517" s="613"/>
      <c r="J517" s="613"/>
      <c r="K517" s="617"/>
      <c r="L517" s="617"/>
      <c r="M517" s="843"/>
      <c r="N517" s="661"/>
    </row>
    <row r="518" spans="3:14" s="610" customFormat="1" ht="24">
      <c r="C518" s="617"/>
      <c r="D518" s="617"/>
      <c r="E518" s="842"/>
      <c r="F518" s="842"/>
      <c r="G518" s="613"/>
      <c r="H518" s="613"/>
      <c r="I518" s="613"/>
      <c r="J518" s="613"/>
      <c r="K518" s="617"/>
      <c r="L518" s="617"/>
      <c r="M518" s="843"/>
      <c r="N518" s="661"/>
    </row>
    <row r="519" spans="3:14" s="610" customFormat="1" ht="24">
      <c r="C519" s="617"/>
      <c r="D519" s="617"/>
      <c r="E519" s="842"/>
      <c r="F519" s="842"/>
      <c r="G519" s="613"/>
      <c r="H519" s="613"/>
      <c r="I519" s="613"/>
      <c r="J519" s="613"/>
      <c r="K519" s="617"/>
      <c r="L519" s="617"/>
      <c r="M519" s="843"/>
      <c r="N519" s="661"/>
    </row>
    <row r="520" spans="3:14" s="610" customFormat="1" ht="24">
      <c r="C520" s="617"/>
      <c r="D520" s="617"/>
      <c r="E520" s="842"/>
      <c r="F520" s="842"/>
      <c r="G520" s="613"/>
      <c r="H520" s="613"/>
      <c r="I520" s="613"/>
      <c r="J520" s="613"/>
      <c r="K520" s="617"/>
      <c r="L520" s="617"/>
      <c r="M520" s="843"/>
      <c r="N520" s="661"/>
    </row>
    <row r="521" spans="3:14" s="610" customFormat="1" ht="24">
      <c r="C521" s="617"/>
      <c r="D521" s="617"/>
      <c r="E521" s="842"/>
      <c r="F521" s="842"/>
      <c r="G521" s="613"/>
      <c r="H521" s="613"/>
      <c r="I521" s="613"/>
      <c r="J521" s="613"/>
      <c r="K521" s="617"/>
      <c r="L521" s="617"/>
      <c r="M521" s="843"/>
      <c r="N521" s="661"/>
    </row>
    <row r="522" spans="3:14" s="610" customFormat="1" ht="24">
      <c r="C522" s="617"/>
      <c r="D522" s="617"/>
      <c r="E522" s="842"/>
      <c r="F522" s="842"/>
      <c r="G522" s="613"/>
      <c r="H522" s="613"/>
      <c r="I522" s="613"/>
      <c r="J522" s="613"/>
      <c r="K522" s="617"/>
      <c r="L522" s="617"/>
      <c r="M522" s="843"/>
      <c r="N522" s="661"/>
    </row>
    <row r="523" spans="3:14" s="610" customFormat="1" ht="24">
      <c r="C523" s="617"/>
      <c r="D523" s="617"/>
      <c r="E523" s="842"/>
      <c r="F523" s="842"/>
      <c r="G523" s="613"/>
      <c r="H523" s="613"/>
      <c r="I523" s="613"/>
      <c r="J523" s="613"/>
      <c r="K523" s="617"/>
      <c r="L523" s="617"/>
      <c r="M523" s="843"/>
      <c r="N523" s="661"/>
    </row>
    <row r="524" spans="3:14" s="610" customFormat="1" ht="24">
      <c r="C524" s="617"/>
      <c r="D524" s="617"/>
      <c r="E524" s="842"/>
      <c r="F524" s="842"/>
      <c r="G524" s="613"/>
      <c r="H524" s="613"/>
      <c r="I524" s="613"/>
      <c r="J524" s="613"/>
      <c r="K524" s="617"/>
      <c r="L524" s="617"/>
      <c r="M524" s="843"/>
      <c r="N524" s="661"/>
    </row>
    <row r="525" spans="3:14" s="610" customFormat="1" ht="24">
      <c r="C525" s="617"/>
      <c r="D525" s="617"/>
      <c r="E525" s="842"/>
      <c r="F525" s="842"/>
      <c r="G525" s="613"/>
      <c r="H525" s="613"/>
      <c r="I525" s="613"/>
      <c r="J525" s="613"/>
      <c r="K525" s="617"/>
      <c r="L525" s="617"/>
      <c r="M525" s="843"/>
      <c r="N525" s="661"/>
    </row>
    <row r="526" spans="3:14" s="610" customFormat="1" ht="24">
      <c r="C526" s="617"/>
      <c r="D526" s="617"/>
      <c r="E526" s="842"/>
      <c r="F526" s="842"/>
      <c r="G526" s="613"/>
      <c r="H526" s="613"/>
      <c r="I526" s="613"/>
      <c r="J526" s="613"/>
      <c r="K526" s="617"/>
      <c r="L526" s="617"/>
      <c r="M526" s="843"/>
      <c r="N526" s="661"/>
    </row>
    <row r="527" spans="3:14" s="610" customFormat="1" ht="24">
      <c r="C527" s="617"/>
      <c r="D527" s="617"/>
      <c r="E527" s="842"/>
      <c r="F527" s="842"/>
      <c r="G527" s="613"/>
      <c r="H527" s="613"/>
      <c r="I527" s="613"/>
      <c r="J527" s="613"/>
      <c r="K527" s="617"/>
      <c r="L527" s="617"/>
      <c r="M527" s="843"/>
      <c r="N527" s="661"/>
    </row>
    <row r="528" spans="3:14" s="610" customFormat="1" ht="24">
      <c r="C528" s="617"/>
      <c r="D528" s="617"/>
      <c r="E528" s="842"/>
      <c r="F528" s="842"/>
      <c r="G528" s="613"/>
      <c r="H528" s="613"/>
      <c r="I528" s="613"/>
      <c r="J528" s="613"/>
      <c r="K528" s="617"/>
      <c r="L528" s="617"/>
      <c r="M528" s="843"/>
      <c r="N528" s="661"/>
    </row>
    <row r="529" spans="3:14" s="610" customFormat="1" ht="24">
      <c r="C529" s="617"/>
      <c r="D529" s="617"/>
      <c r="E529" s="842"/>
      <c r="F529" s="842"/>
      <c r="G529" s="613"/>
      <c r="H529" s="613"/>
      <c r="I529" s="613"/>
      <c r="J529" s="613"/>
      <c r="K529" s="617"/>
      <c r="L529" s="617"/>
      <c r="M529" s="843"/>
      <c r="N529" s="661"/>
    </row>
    <row r="530" spans="3:14" s="610" customFormat="1" ht="24">
      <c r="C530" s="617"/>
      <c r="D530" s="617"/>
      <c r="E530" s="842"/>
      <c r="F530" s="842"/>
      <c r="G530" s="613"/>
      <c r="H530" s="613"/>
      <c r="I530" s="613"/>
      <c r="J530" s="613"/>
      <c r="K530" s="617"/>
      <c r="L530" s="617"/>
      <c r="M530" s="843"/>
      <c r="N530" s="661"/>
    </row>
    <row r="531" spans="3:14" s="610" customFormat="1" ht="24">
      <c r="C531" s="617"/>
      <c r="D531" s="617"/>
      <c r="E531" s="842"/>
      <c r="F531" s="842"/>
      <c r="G531" s="613"/>
      <c r="H531" s="613"/>
      <c r="I531" s="613"/>
      <c r="J531" s="613"/>
      <c r="K531" s="617"/>
      <c r="L531" s="617"/>
      <c r="M531" s="843"/>
      <c r="N531" s="661"/>
    </row>
    <row r="532" spans="3:14" s="610" customFormat="1" ht="24">
      <c r="C532" s="617"/>
      <c r="D532" s="617"/>
      <c r="E532" s="842"/>
      <c r="F532" s="842"/>
      <c r="G532" s="613"/>
      <c r="H532" s="613"/>
      <c r="I532" s="613"/>
      <c r="J532" s="613"/>
      <c r="K532" s="617"/>
      <c r="L532" s="617"/>
      <c r="M532" s="843"/>
      <c r="N532" s="661"/>
    </row>
    <row r="533" spans="3:14" s="610" customFormat="1" ht="24">
      <c r="C533" s="617"/>
      <c r="D533" s="617"/>
      <c r="E533" s="842"/>
      <c r="F533" s="842"/>
      <c r="G533" s="613"/>
      <c r="H533" s="613"/>
      <c r="I533" s="613"/>
      <c r="J533" s="613"/>
      <c r="K533" s="617"/>
      <c r="L533" s="617"/>
      <c r="M533" s="843"/>
      <c r="N533" s="661"/>
    </row>
    <row r="534" spans="3:14" s="610" customFormat="1" ht="24">
      <c r="C534" s="617"/>
      <c r="D534" s="617"/>
      <c r="E534" s="842"/>
      <c r="F534" s="842"/>
      <c r="G534" s="613"/>
      <c r="H534" s="613"/>
      <c r="I534" s="613"/>
      <c r="J534" s="613"/>
      <c r="K534" s="617"/>
      <c r="L534" s="617"/>
      <c r="M534" s="843"/>
      <c r="N534" s="661"/>
    </row>
    <row r="535" spans="3:14" s="610" customFormat="1" ht="24">
      <c r="C535" s="617"/>
      <c r="D535" s="617"/>
      <c r="E535" s="842"/>
      <c r="F535" s="842"/>
      <c r="G535" s="613"/>
      <c r="H535" s="613"/>
      <c r="I535" s="613"/>
      <c r="J535" s="613"/>
      <c r="K535" s="617"/>
      <c r="L535" s="617"/>
      <c r="M535" s="843"/>
      <c r="N535" s="661"/>
    </row>
    <row r="536" spans="3:14" s="610" customFormat="1" ht="24">
      <c r="C536" s="617"/>
      <c r="D536" s="617"/>
      <c r="E536" s="842"/>
      <c r="F536" s="842"/>
      <c r="G536" s="613"/>
      <c r="H536" s="613"/>
      <c r="I536" s="613"/>
      <c r="J536" s="613"/>
      <c r="K536" s="617"/>
      <c r="L536" s="617"/>
      <c r="M536" s="843"/>
      <c r="N536" s="661"/>
    </row>
    <row r="537" spans="3:14" s="610" customFormat="1" ht="24">
      <c r="C537" s="617"/>
      <c r="D537" s="617"/>
      <c r="E537" s="842"/>
      <c r="F537" s="842"/>
      <c r="G537" s="613"/>
      <c r="H537" s="613"/>
      <c r="I537" s="613"/>
      <c r="J537" s="613"/>
      <c r="K537" s="617"/>
      <c r="L537" s="617"/>
      <c r="M537" s="843"/>
      <c r="N537" s="661"/>
    </row>
    <row r="538" spans="3:14" s="610" customFormat="1" ht="24">
      <c r="C538" s="617"/>
      <c r="D538" s="617"/>
      <c r="E538" s="842"/>
      <c r="F538" s="842"/>
      <c r="G538" s="613"/>
      <c r="H538" s="613"/>
      <c r="I538" s="613"/>
      <c r="J538" s="613"/>
      <c r="K538" s="617"/>
      <c r="L538" s="617"/>
      <c r="M538" s="843"/>
      <c r="N538" s="661"/>
    </row>
    <row r="539" spans="3:14" s="610" customFormat="1" ht="24">
      <c r="C539" s="617"/>
      <c r="D539" s="617"/>
      <c r="E539" s="842"/>
      <c r="F539" s="842"/>
      <c r="G539" s="613"/>
      <c r="H539" s="613"/>
      <c r="I539" s="613"/>
      <c r="J539" s="613"/>
      <c r="K539" s="617"/>
      <c r="L539" s="617"/>
      <c r="M539" s="843"/>
      <c r="N539" s="661"/>
    </row>
    <row r="540" spans="3:14" s="610" customFormat="1" ht="24">
      <c r="C540" s="617"/>
      <c r="D540" s="617"/>
      <c r="E540" s="842"/>
      <c r="F540" s="842"/>
      <c r="G540" s="613"/>
      <c r="H540" s="613"/>
      <c r="I540" s="613"/>
      <c r="J540" s="613"/>
      <c r="K540" s="617"/>
      <c r="L540" s="617"/>
      <c r="M540" s="843"/>
      <c r="N540" s="661"/>
    </row>
    <row r="541" spans="3:14" s="610" customFormat="1" ht="24">
      <c r="C541" s="617"/>
      <c r="D541" s="617"/>
      <c r="E541" s="842"/>
      <c r="F541" s="842"/>
      <c r="G541" s="613"/>
      <c r="H541" s="613"/>
      <c r="I541" s="613"/>
      <c r="J541" s="613"/>
      <c r="K541" s="617"/>
      <c r="L541" s="617"/>
      <c r="M541" s="843"/>
      <c r="N541" s="661"/>
    </row>
    <row r="542" spans="3:14" s="610" customFormat="1" ht="24">
      <c r="C542" s="617"/>
      <c r="D542" s="617"/>
      <c r="E542" s="842"/>
      <c r="F542" s="842"/>
      <c r="G542" s="613"/>
      <c r="H542" s="613"/>
      <c r="I542" s="613"/>
      <c r="J542" s="613"/>
      <c r="K542" s="617"/>
      <c r="L542" s="617"/>
      <c r="M542" s="843"/>
      <c r="N542" s="661"/>
    </row>
    <row r="543" spans="3:14" s="610" customFormat="1" ht="24">
      <c r="C543" s="617"/>
      <c r="D543" s="617"/>
      <c r="E543" s="842"/>
      <c r="F543" s="842"/>
      <c r="G543" s="613"/>
      <c r="H543" s="613"/>
      <c r="I543" s="613"/>
      <c r="J543" s="613"/>
      <c r="K543" s="617"/>
      <c r="L543" s="617"/>
      <c r="M543" s="843"/>
      <c r="N543" s="661"/>
    </row>
    <row r="544" spans="3:14" s="610" customFormat="1" ht="24">
      <c r="C544" s="617"/>
      <c r="D544" s="617"/>
      <c r="E544" s="842"/>
      <c r="F544" s="842"/>
      <c r="G544" s="613"/>
      <c r="H544" s="613"/>
      <c r="I544" s="613"/>
      <c r="J544" s="613"/>
      <c r="K544" s="617"/>
      <c r="L544" s="617"/>
      <c r="M544" s="843"/>
      <c r="N544" s="661"/>
    </row>
    <row r="545" spans="3:14" s="610" customFormat="1" ht="24">
      <c r="C545" s="617"/>
      <c r="D545" s="617"/>
      <c r="E545" s="842"/>
      <c r="F545" s="842"/>
      <c r="G545" s="613"/>
      <c r="H545" s="613"/>
      <c r="I545" s="613"/>
      <c r="J545" s="613"/>
      <c r="K545" s="617"/>
      <c r="L545" s="617"/>
      <c r="M545" s="843"/>
      <c r="N545" s="661"/>
    </row>
    <row r="546" spans="3:14" s="610" customFormat="1" ht="24">
      <c r="C546" s="617"/>
      <c r="D546" s="617"/>
      <c r="E546" s="842"/>
      <c r="F546" s="842"/>
      <c r="G546" s="613"/>
      <c r="H546" s="613"/>
      <c r="I546" s="613"/>
      <c r="J546" s="613"/>
      <c r="K546" s="617"/>
      <c r="L546" s="617"/>
      <c r="M546" s="843"/>
      <c r="N546" s="661"/>
    </row>
    <row r="547" spans="3:14" s="610" customFormat="1" ht="24">
      <c r="C547" s="617"/>
      <c r="D547" s="617"/>
      <c r="E547" s="842"/>
      <c r="F547" s="842"/>
      <c r="G547" s="613"/>
      <c r="H547" s="613"/>
      <c r="I547" s="613"/>
      <c r="J547" s="613"/>
      <c r="K547" s="617"/>
      <c r="L547" s="617"/>
      <c r="M547" s="843"/>
      <c r="N547" s="661"/>
    </row>
    <row r="548" spans="3:14" s="610" customFormat="1" ht="24">
      <c r="C548" s="617"/>
      <c r="D548" s="617"/>
      <c r="E548" s="842"/>
      <c r="F548" s="842"/>
      <c r="G548" s="613"/>
      <c r="H548" s="613"/>
      <c r="I548" s="613"/>
      <c r="J548" s="613"/>
      <c r="K548" s="617"/>
      <c r="L548" s="617"/>
      <c r="M548" s="843"/>
      <c r="N548" s="661"/>
    </row>
    <row r="549" spans="3:14" s="610" customFormat="1" ht="24">
      <c r="C549" s="617"/>
      <c r="D549" s="617"/>
      <c r="E549" s="842"/>
      <c r="F549" s="842"/>
      <c r="G549" s="613"/>
      <c r="H549" s="613"/>
      <c r="I549" s="613"/>
      <c r="J549" s="613"/>
      <c r="K549" s="617"/>
      <c r="L549" s="617"/>
      <c r="M549" s="843"/>
      <c r="N549" s="661"/>
    </row>
    <row r="550" spans="3:14" s="610" customFormat="1" ht="24">
      <c r="C550" s="617"/>
      <c r="D550" s="617"/>
      <c r="E550" s="842"/>
      <c r="F550" s="842"/>
      <c r="G550" s="613"/>
      <c r="H550" s="613"/>
      <c r="I550" s="613"/>
      <c r="J550" s="613"/>
      <c r="K550" s="617"/>
      <c r="L550" s="617"/>
      <c r="M550" s="843"/>
      <c r="N550" s="661"/>
    </row>
    <row r="551" spans="3:14" s="610" customFormat="1" ht="24">
      <c r="C551" s="617"/>
      <c r="D551" s="617"/>
      <c r="E551" s="842"/>
      <c r="F551" s="842"/>
      <c r="G551" s="613"/>
      <c r="H551" s="613"/>
      <c r="I551" s="613"/>
      <c r="J551" s="613"/>
      <c r="K551" s="617"/>
      <c r="L551" s="617"/>
      <c r="M551" s="843"/>
      <c r="N551" s="661"/>
    </row>
    <row r="552" spans="3:14" s="610" customFormat="1" ht="24">
      <c r="C552" s="617"/>
      <c r="D552" s="617"/>
      <c r="E552" s="842"/>
      <c r="F552" s="842"/>
      <c r="G552" s="613"/>
      <c r="H552" s="613"/>
      <c r="I552" s="613"/>
      <c r="J552" s="613"/>
      <c r="K552" s="617"/>
      <c r="L552" s="617"/>
      <c r="M552" s="843"/>
      <c r="N552" s="661"/>
    </row>
    <row r="553" spans="3:14" s="610" customFormat="1" ht="24">
      <c r="C553" s="617"/>
      <c r="D553" s="617"/>
      <c r="E553" s="842"/>
      <c r="F553" s="842"/>
      <c r="G553" s="613"/>
      <c r="H553" s="613"/>
      <c r="I553" s="613"/>
      <c r="J553" s="613"/>
      <c r="K553" s="617"/>
      <c r="L553" s="617"/>
      <c r="M553" s="843"/>
      <c r="N553" s="661"/>
    </row>
    <row r="554" spans="3:14" s="610" customFormat="1" ht="24">
      <c r="C554" s="617"/>
      <c r="D554" s="617"/>
      <c r="E554" s="842"/>
      <c r="F554" s="842"/>
      <c r="G554" s="613"/>
      <c r="H554" s="613"/>
      <c r="I554" s="613"/>
      <c r="J554" s="613"/>
      <c r="K554" s="617"/>
      <c r="L554" s="617"/>
      <c r="M554" s="843"/>
      <c r="N554" s="661"/>
    </row>
    <row r="555" spans="3:14" s="610" customFormat="1" ht="24">
      <c r="C555" s="617"/>
      <c r="D555" s="617"/>
      <c r="E555" s="842"/>
      <c r="F555" s="842"/>
      <c r="G555" s="613"/>
      <c r="H555" s="613"/>
      <c r="I555" s="613"/>
      <c r="J555" s="613"/>
      <c r="K555" s="617"/>
      <c r="L555" s="617"/>
      <c r="M555" s="843"/>
      <c r="N555" s="661"/>
    </row>
    <row r="556" spans="3:14" s="610" customFormat="1" ht="24">
      <c r="C556" s="617"/>
      <c r="D556" s="617"/>
      <c r="E556" s="842"/>
      <c r="F556" s="842"/>
      <c r="G556" s="613"/>
      <c r="H556" s="613"/>
      <c r="I556" s="613"/>
      <c r="J556" s="613"/>
      <c r="K556" s="617"/>
      <c r="L556" s="617"/>
      <c r="M556" s="843"/>
      <c r="N556" s="661"/>
    </row>
    <row r="557" spans="3:14" s="610" customFormat="1" ht="24">
      <c r="C557" s="617"/>
      <c r="D557" s="617"/>
      <c r="E557" s="842"/>
      <c r="F557" s="842"/>
      <c r="G557" s="613"/>
      <c r="H557" s="613"/>
      <c r="I557" s="613"/>
      <c r="J557" s="613"/>
      <c r="K557" s="617"/>
      <c r="L557" s="617"/>
      <c r="M557" s="843"/>
      <c r="N557" s="661"/>
    </row>
    <row r="558" spans="3:14" s="610" customFormat="1" ht="24">
      <c r="C558" s="617"/>
      <c r="D558" s="617"/>
      <c r="E558" s="842"/>
      <c r="F558" s="842"/>
      <c r="G558" s="613"/>
      <c r="H558" s="613"/>
      <c r="I558" s="613"/>
      <c r="J558" s="613"/>
      <c r="K558" s="617"/>
      <c r="L558" s="617"/>
      <c r="M558" s="843"/>
      <c r="N558" s="661"/>
    </row>
    <row r="559" spans="3:14" s="610" customFormat="1" ht="24">
      <c r="C559" s="617"/>
      <c r="D559" s="617"/>
      <c r="E559" s="842"/>
      <c r="F559" s="842"/>
      <c r="G559" s="613"/>
      <c r="H559" s="613"/>
      <c r="I559" s="613"/>
      <c r="J559" s="613"/>
      <c r="K559" s="617"/>
      <c r="L559" s="617"/>
      <c r="M559" s="843"/>
      <c r="N559" s="661"/>
    </row>
    <row r="560" spans="3:14" s="610" customFormat="1" ht="24">
      <c r="C560" s="617"/>
      <c r="D560" s="617"/>
      <c r="E560" s="842"/>
      <c r="F560" s="842"/>
      <c r="G560" s="613"/>
      <c r="H560" s="613"/>
      <c r="I560" s="613"/>
      <c r="J560" s="613"/>
      <c r="K560" s="617"/>
      <c r="L560" s="617"/>
      <c r="M560" s="843"/>
      <c r="N560" s="661"/>
    </row>
    <row r="561" spans="3:14" s="610" customFormat="1" ht="24">
      <c r="C561" s="617"/>
      <c r="D561" s="617"/>
      <c r="E561" s="842"/>
      <c r="F561" s="842"/>
      <c r="G561" s="613"/>
      <c r="H561" s="613"/>
      <c r="I561" s="613"/>
      <c r="J561" s="613"/>
      <c r="K561" s="617"/>
      <c r="L561" s="617"/>
      <c r="M561" s="843"/>
      <c r="N561" s="661"/>
    </row>
    <row r="562" spans="3:14" s="610" customFormat="1" ht="24">
      <c r="C562" s="617"/>
      <c r="D562" s="617"/>
      <c r="E562" s="842"/>
      <c r="F562" s="842"/>
      <c r="G562" s="613"/>
      <c r="H562" s="613"/>
      <c r="I562" s="613"/>
      <c r="J562" s="613"/>
      <c r="K562" s="617"/>
      <c r="L562" s="617"/>
      <c r="M562" s="843"/>
      <c r="N562" s="661"/>
    </row>
    <row r="563" spans="3:14" s="610" customFormat="1" ht="24">
      <c r="C563" s="617"/>
      <c r="D563" s="617"/>
      <c r="E563" s="842"/>
      <c r="F563" s="842"/>
      <c r="G563" s="613"/>
      <c r="H563" s="613"/>
      <c r="I563" s="613"/>
      <c r="J563" s="613"/>
      <c r="K563" s="617"/>
      <c r="L563" s="617"/>
      <c r="M563" s="843"/>
      <c r="N563" s="661"/>
    </row>
    <row r="564" spans="3:14" s="610" customFormat="1" ht="24">
      <c r="C564" s="617"/>
      <c r="D564" s="617"/>
      <c r="E564" s="842"/>
      <c r="F564" s="842"/>
      <c r="G564" s="613"/>
      <c r="H564" s="613"/>
      <c r="I564" s="844"/>
      <c r="J564" s="613"/>
      <c r="K564" s="617"/>
      <c r="L564" s="617"/>
      <c r="M564" s="843"/>
      <c r="N564" s="661"/>
    </row>
    <row r="565" spans="3:14" s="610" customFormat="1" ht="24">
      <c r="C565" s="617"/>
      <c r="D565" s="617"/>
      <c r="E565" s="842"/>
      <c r="F565" s="842"/>
      <c r="G565" s="613"/>
      <c r="H565" s="613"/>
      <c r="I565" s="613"/>
      <c r="J565" s="613"/>
      <c r="K565" s="617"/>
      <c r="L565" s="617"/>
      <c r="M565" s="843"/>
      <c r="N565" s="661"/>
    </row>
  </sheetData>
  <sheetProtection/>
  <mergeCells count="296">
    <mergeCell ref="A446:A447"/>
    <mergeCell ref="B446:B447"/>
    <mergeCell ref="C446:C447"/>
    <mergeCell ref="E446:I446"/>
    <mergeCell ref="J446:J447"/>
    <mergeCell ref="K446:K447"/>
    <mergeCell ref="A437:A438"/>
    <mergeCell ref="B437:B438"/>
    <mergeCell ref="C437:C438"/>
    <mergeCell ref="E437:I437"/>
    <mergeCell ref="J437:J438"/>
    <mergeCell ref="K437:K438"/>
    <mergeCell ref="A428:A429"/>
    <mergeCell ref="B428:B429"/>
    <mergeCell ref="C428:C429"/>
    <mergeCell ref="E428:I428"/>
    <mergeCell ref="J428:J429"/>
    <mergeCell ref="K428:K429"/>
    <mergeCell ref="A420:A421"/>
    <mergeCell ref="B420:B421"/>
    <mergeCell ref="C420:C421"/>
    <mergeCell ref="E420:I420"/>
    <mergeCell ref="J420:J421"/>
    <mergeCell ref="K420:K421"/>
    <mergeCell ref="A413:A414"/>
    <mergeCell ref="B413:B414"/>
    <mergeCell ref="C413:C414"/>
    <mergeCell ref="E413:I413"/>
    <mergeCell ref="J413:J414"/>
    <mergeCell ref="K413:K414"/>
    <mergeCell ref="A404:A405"/>
    <mergeCell ref="B404:B405"/>
    <mergeCell ref="C404:C405"/>
    <mergeCell ref="E404:I404"/>
    <mergeCell ref="J404:J405"/>
    <mergeCell ref="K404:K405"/>
    <mergeCell ref="N250:N253"/>
    <mergeCell ref="A252:A253"/>
    <mergeCell ref="B252:B253"/>
    <mergeCell ref="C252:C253"/>
    <mergeCell ref="E252:I252"/>
    <mergeCell ref="J252:J253"/>
    <mergeCell ref="K252:K253"/>
    <mergeCell ref="N242:N245"/>
    <mergeCell ref="A244:A245"/>
    <mergeCell ref="B244:B245"/>
    <mergeCell ref="C244:C245"/>
    <mergeCell ref="E244:I244"/>
    <mergeCell ref="J244:J245"/>
    <mergeCell ref="K244:K245"/>
    <mergeCell ref="N235:N238"/>
    <mergeCell ref="A237:A238"/>
    <mergeCell ref="B237:B238"/>
    <mergeCell ref="C237:C238"/>
    <mergeCell ref="E237:I237"/>
    <mergeCell ref="J237:J238"/>
    <mergeCell ref="K237:K238"/>
    <mergeCell ref="N228:N231"/>
    <mergeCell ref="A230:A231"/>
    <mergeCell ref="B230:B231"/>
    <mergeCell ref="C230:C231"/>
    <mergeCell ref="E230:I230"/>
    <mergeCell ref="J230:J231"/>
    <mergeCell ref="K230:K231"/>
    <mergeCell ref="N218:N221"/>
    <mergeCell ref="A220:A221"/>
    <mergeCell ref="B220:B221"/>
    <mergeCell ref="C220:C221"/>
    <mergeCell ref="E220:I220"/>
    <mergeCell ref="J220:J221"/>
    <mergeCell ref="K220:K221"/>
    <mergeCell ref="N83:N86"/>
    <mergeCell ref="A85:A86"/>
    <mergeCell ref="B85:B86"/>
    <mergeCell ref="C85:C86"/>
    <mergeCell ref="E85:I85"/>
    <mergeCell ref="J85:J86"/>
    <mergeCell ref="K85:K86"/>
    <mergeCell ref="K35:K36"/>
    <mergeCell ref="A46:A47"/>
    <mergeCell ref="B46:B47"/>
    <mergeCell ref="C46:C47"/>
    <mergeCell ref="E46:I46"/>
    <mergeCell ref="J46:J47"/>
    <mergeCell ref="K46:K47"/>
    <mergeCell ref="E342:I342"/>
    <mergeCell ref="J342:J343"/>
    <mergeCell ref="A295:A296"/>
    <mergeCell ref="A35:A36"/>
    <mergeCell ref="B35:B36"/>
    <mergeCell ref="C35:C36"/>
    <mergeCell ref="E35:I35"/>
    <mergeCell ref="J35:J36"/>
    <mergeCell ref="A66:A67"/>
    <mergeCell ref="B66:B67"/>
    <mergeCell ref="A356:A357"/>
    <mergeCell ref="B356:B357"/>
    <mergeCell ref="C356:C357"/>
    <mergeCell ref="E356:I356"/>
    <mergeCell ref="J356:J357"/>
    <mergeCell ref="K356:K357"/>
    <mergeCell ref="A389:A390"/>
    <mergeCell ref="B389:B390"/>
    <mergeCell ref="C389:C390"/>
    <mergeCell ref="E389:I389"/>
    <mergeCell ref="J389:J390"/>
    <mergeCell ref="M315:M317"/>
    <mergeCell ref="E316:I316"/>
    <mergeCell ref="J316:J317"/>
    <mergeCell ref="A373:A374"/>
    <mergeCell ref="B373:B374"/>
    <mergeCell ref="N319:N332"/>
    <mergeCell ref="E329:I329"/>
    <mergeCell ref="J329:J330"/>
    <mergeCell ref="K389:K390"/>
    <mergeCell ref="A396:A397"/>
    <mergeCell ref="B396:B397"/>
    <mergeCell ref="C396:C397"/>
    <mergeCell ref="E396:I396"/>
    <mergeCell ref="J396:J397"/>
    <mergeCell ref="K396:K397"/>
    <mergeCell ref="M304:M307"/>
    <mergeCell ref="A306:A307"/>
    <mergeCell ref="B306:B307"/>
    <mergeCell ref="C306:C307"/>
    <mergeCell ref="E306:I306"/>
    <mergeCell ref="J306:J307"/>
    <mergeCell ref="K306:K307"/>
    <mergeCell ref="E295:I295"/>
    <mergeCell ref="J295:J296"/>
    <mergeCell ref="K295:K296"/>
    <mergeCell ref="A277:A278"/>
    <mergeCell ref="B277:B278"/>
    <mergeCell ref="C277:C278"/>
    <mergeCell ref="E277:I277"/>
    <mergeCell ref="J277:J278"/>
    <mergeCell ref="A264:A265"/>
    <mergeCell ref="B264:B265"/>
    <mergeCell ref="C264:C265"/>
    <mergeCell ref="E264:I264"/>
    <mergeCell ref="J264:J265"/>
    <mergeCell ref="K264:K265"/>
    <mergeCell ref="E373:I373"/>
    <mergeCell ref="J373:J374"/>
    <mergeCell ref="K373:K374"/>
    <mergeCell ref="L254:L255"/>
    <mergeCell ref="A381:A382"/>
    <mergeCell ref="B381:B382"/>
    <mergeCell ref="C381:C382"/>
    <mergeCell ref="E381:I381"/>
    <mergeCell ref="J381:J382"/>
    <mergeCell ref="K277:K278"/>
    <mergeCell ref="K381:K382"/>
    <mergeCell ref="A192:A193"/>
    <mergeCell ref="B192:B193"/>
    <mergeCell ref="C192:C193"/>
    <mergeCell ref="A120:A121"/>
    <mergeCell ref="A9:A10"/>
    <mergeCell ref="B9:B10"/>
    <mergeCell ref="C56:C57"/>
    <mergeCell ref="B107:B108"/>
    <mergeCell ref="C94:C95"/>
    <mergeCell ref="J181:J182"/>
    <mergeCell ref="E172:I172"/>
    <mergeCell ref="E181:I181"/>
    <mergeCell ref="E9:I9"/>
    <mergeCell ref="B181:B182"/>
    <mergeCell ref="J152:J153"/>
    <mergeCell ref="J163:J164"/>
    <mergeCell ref="C130:C131"/>
    <mergeCell ref="B172:B173"/>
    <mergeCell ref="C172:C173"/>
    <mergeCell ref="A152:A153"/>
    <mergeCell ref="J172:J173"/>
    <mergeCell ref="E152:I152"/>
    <mergeCell ref="E163:I163"/>
    <mergeCell ref="K172:K173"/>
    <mergeCell ref="A172:A173"/>
    <mergeCell ref="A163:A164"/>
    <mergeCell ref="K163:K164"/>
    <mergeCell ref="C152:C153"/>
    <mergeCell ref="B152:B153"/>
    <mergeCell ref="A202:A203"/>
    <mergeCell ref="B202:B203"/>
    <mergeCell ref="C202:C203"/>
    <mergeCell ref="A181:A182"/>
    <mergeCell ref="K192:K193"/>
    <mergeCell ref="J192:J193"/>
    <mergeCell ref="C181:C182"/>
    <mergeCell ref="K181:K182"/>
    <mergeCell ref="E192:I192"/>
    <mergeCell ref="E202:I202"/>
    <mergeCell ref="N128:N129"/>
    <mergeCell ref="N106:N112"/>
    <mergeCell ref="K130:K131"/>
    <mergeCell ref="J107:J108"/>
    <mergeCell ref="C120:C121"/>
    <mergeCell ref="N138:N139"/>
    <mergeCell ref="K107:K108"/>
    <mergeCell ref="J120:J121"/>
    <mergeCell ref="J130:J131"/>
    <mergeCell ref="E120:I120"/>
    <mergeCell ref="C9:C10"/>
    <mergeCell ref="N1:N12"/>
    <mergeCell ref="K9:K10"/>
    <mergeCell ref="N54:N57"/>
    <mergeCell ref="C75:C76"/>
    <mergeCell ref="K56:K57"/>
    <mergeCell ref="J9:J10"/>
    <mergeCell ref="E75:I75"/>
    <mergeCell ref="J28:J29"/>
    <mergeCell ref="K28:K29"/>
    <mergeCell ref="B94:B95"/>
    <mergeCell ref="K75:K76"/>
    <mergeCell ref="E56:I56"/>
    <mergeCell ref="B75:B76"/>
    <mergeCell ref="B56:B57"/>
    <mergeCell ref="N73:N76"/>
    <mergeCell ref="N64:N67"/>
    <mergeCell ref="C66:C67"/>
    <mergeCell ref="E66:I66"/>
    <mergeCell ref="J66:J67"/>
    <mergeCell ref="E130:I130"/>
    <mergeCell ref="K120:K121"/>
    <mergeCell ref="K94:K95"/>
    <mergeCell ref="J56:J57"/>
    <mergeCell ref="J75:J76"/>
    <mergeCell ref="J94:J95"/>
    <mergeCell ref="K66:K67"/>
    <mergeCell ref="B163:B164"/>
    <mergeCell ref="C163:C164"/>
    <mergeCell ref="K152:K153"/>
    <mergeCell ref="C140:C141"/>
    <mergeCell ref="N262:N279"/>
    <mergeCell ref="N200:N203"/>
    <mergeCell ref="K202:K203"/>
    <mergeCell ref="K140:K141"/>
    <mergeCell ref="J202:J203"/>
    <mergeCell ref="J140:J141"/>
    <mergeCell ref="A140:A141"/>
    <mergeCell ref="B130:B131"/>
    <mergeCell ref="E140:I140"/>
    <mergeCell ref="A107:A108"/>
    <mergeCell ref="C107:C108"/>
    <mergeCell ref="E94:I94"/>
    <mergeCell ref="E107:I107"/>
    <mergeCell ref="B120:B121"/>
    <mergeCell ref="A94:A95"/>
    <mergeCell ref="B140:B141"/>
    <mergeCell ref="A75:A76"/>
    <mergeCell ref="A375:A376"/>
    <mergeCell ref="I375:I376"/>
    <mergeCell ref="J375:J376"/>
    <mergeCell ref="A28:A29"/>
    <mergeCell ref="B28:B29"/>
    <mergeCell ref="C28:C29"/>
    <mergeCell ref="E28:I28"/>
    <mergeCell ref="A130:A131"/>
    <mergeCell ref="A56:A57"/>
    <mergeCell ref="B375:B376"/>
    <mergeCell ref="C375:C376"/>
    <mergeCell ref="D375:D376"/>
    <mergeCell ref="B254:B255"/>
    <mergeCell ref="C254:C255"/>
    <mergeCell ref="D254:D255"/>
    <mergeCell ref="C373:C374"/>
    <mergeCell ref="B295:B296"/>
    <mergeCell ref="C295:C296"/>
    <mergeCell ref="J480:L480"/>
    <mergeCell ref="A16:A17"/>
    <mergeCell ref="B16:B17"/>
    <mergeCell ref="C16:C17"/>
    <mergeCell ref="E16:I16"/>
    <mergeCell ref="J16:J17"/>
    <mergeCell ref="K16:K17"/>
    <mergeCell ref="J254:J255"/>
    <mergeCell ref="K375:K376"/>
    <mergeCell ref="L375:L376"/>
    <mergeCell ref="A456:A457"/>
    <mergeCell ref="B456:B457"/>
    <mergeCell ref="C456:C457"/>
    <mergeCell ref="E456:I456"/>
    <mergeCell ref="J456:J457"/>
    <mergeCell ref="K456:K457"/>
    <mergeCell ref="A465:A466"/>
    <mergeCell ref="B465:B466"/>
    <mergeCell ref="C465:C466"/>
    <mergeCell ref="E465:I465"/>
    <mergeCell ref="J465:J466"/>
    <mergeCell ref="K465:K466"/>
    <mergeCell ref="A476:A477"/>
    <mergeCell ref="B476:B477"/>
    <mergeCell ref="C476:C477"/>
    <mergeCell ref="E476:I476"/>
    <mergeCell ref="J476:J477"/>
    <mergeCell ref="K476:K477"/>
  </mergeCells>
  <printOptions/>
  <pageMargins left="0.4" right="0.25" top="0.69" bottom="0.42" header="0.5" footer="0.3"/>
  <pageSetup horizontalDpi="600" verticalDpi="600" orientation="landscape" paperSize="9" scale="80" r:id="rId3"/>
  <rowBreaks count="4" manualBreakCount="4">
    <brk id="72" max="255" man="1"/>
    <brk id="104" max="255" man="1"/>
    <brk id="127" max="255" man="1"/>
    <brk id="19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63"/>
  <sheetViews>
    <sheetView showGridLines="0" view="pageBreakPreview" zoomScaleSheetLayoutView="100" zoomScalePageLayoutView="0" workbookViewId="0" topLeftCell="A10">
      <selection activeCell="D22" sqref="D22"/>
    </sheetView>
  </sheetViews>
  <sheetFormatPr defaultColWidth="9.140625" defaultRowHeight="12.75"/>
  <cols>
    <col min="1" max="1" width="2.7109375" style="3" customWidth="1"/>
    <col min="2" max="2" width="15.7109375" style="3" customWidth="1"/>
    <col min="3" max="3" width="17.140625" style="10" customWidth="1"/>
    <col min="4" max="4" width="19.421875" style="10" customWidth="1"/>
    <col min="5" max="7" width="9.421875" style="7" customWidth="1"/>
    <col min="8" max="8" width="11.00390625" style="7" customWidth="1"/>
    <col min="9" max="9" width="10.57421875" style="7" customWidth="1"/>
    <col min="10" max="11" width="16.28125" style="10" customWidth="1"/>
    <col min="12" max="12" width="10.00390625" style="3" customWidth="1"/>
    <col min="13" max="13" width="4.7109375" style="68" customWidth="1"/>
    <col min="14" max="15" width="9.140625" style="3" customWidth="1"/>
    <col min="16" max="17" width="3.8515625" style="3" customWidth="1"/>
    <col min="18" max="18" width="3.57421875" style="3" customWidth="1"/>
    <col min="19" max="16384" width="9.140625" style="3" customWidth="1"/>
  </cols>
  <sheetData>
    <row r="1" spans="1:13" ht="24">
      <c r="A1" s="142"/>
      <c r="B1" s="104"/>
      <c r="C1" s="104"/>
      <c r="D1" s="143"/>
      <c r="E1" s="143" t="s">
        <v>921</v>
      </c>
      <c r="F1" s="143"/>
      <c r="G1" s="144"/>
      <c r="H1" s="144"/>
      <c r="I1" s="144"/>
      <c r="J1" s="145"/>
      <c r="K1" s="143"/>
      <c r="L1" s="146" t="s">
        <v>1451</v>
      </c>
      <c r="M1" s="104"/>
    </row>
    <row r="2" spans="1:13" ht="24">
      <c r="A2" s="142"/>
      <c r="B2" s="104"/>
      <c r="C2" s="104"/>
      <c r="D2" s="104"/>
      <c r="E2" s="143" t="s">
        <v>926</v>
      </c>
      <c r="F2" s="104"/>
      <c r="G2" s="104"/>
      <c r="H2" s="144"/>
      <c r="I2" s="144"/>
      <c r="J2" s="107"/>
      <c r="K2" s="150"/>
      <c r="L2" s="147" t="s">
        <v>1382</v>
      </c>
      <c r="M2" s="104"/>
    </row>
    <row r="3" spans="1:13" ht="24">
      <c r="A3" s="142"/>
      <c r="B3" s="104"/>
      <c r="C3" s="104"/>
      <c r="D3" s="148"/>
      <c r="E3" s="143" t="s">
        <v>923</v>
      </c>
      <c r="F3" s="148"/>
      <c r="G3" s="148"/>
      <c r="H3" s="149"/>
      <c r="I3" s="144"/>
      <c r="J3" s="107"/>
      <c r="K3" s="145"/>
      <c r="L3" s="10"/>
      <c r="M3" s="104"/>
    </row>
    <row r="4" spans="1:13" ht="24">
      <c r="A4" s="142"/>
      <c r="B4" s="104"/>
      <c r="C4" s="104"/>
      <c r="D4" s="104"/>
      <c r="E4" s="143" t="s">
        <v>924</v>
      </c>
      <c r="F4" s="104"/>
      <c r="G4" s="104"/>
      <c r="H4" s="149"/>
      <c r="I4" s="144"/>
      <c r="J4" s="107"/>
      <c r="K4" s="145"/>
      <c r="L4" s="10"/>
      <c r="M4" s="104"/>
    </row>
    <row r="5" spans="1:12" s="104" customFormat="1" ht="24">
      <c r="A5" s="142" t="s">
        <v>893</v>
      </c>
      <c r="B5" s="142"/>
      <c r="C5" s="142"/>
      <c r="D5" s="175"/>
      <c r="E5" s="142"/>
      <c r="F5" s="142"/>
      <c r="G5" s="144"/>
      <c r="H5" s="144"/>
      <c r="I5" s="144"/>
      <c r="J5" s="176"/>
      <c r="K5" s="107"/>
      <c r="L5" s="107"/>
    </row>
    <row r="6" spans="1:14" s="104" customFormat="1" ht="23.25" customHeight="1">
      <c r="A6" s="109" t="s">
        <v>899</v>
      </c>
      <c r="B6" s="110"/>
      <c r="C6" s="110"/>
      <c r="D6" s="105"/>
      <c r="E6" s="110"/>
      <c r="F6" s="110"/>
      <c r="G6" s="106"/>
      <c r="H6" s="106"/>
      <c r="I6" s="106"/>
      <c r="J6" s="106"/>
      <c r="K6" s="107"/>
      <c r="L6" s="107"/>
      <c r="N6" s="108"/>
    </row>
    <row r="7" spans="1:14" s="111" customFormat="1" ht="21.75">
      <c r="A7" s="111" t="s">
        <v>497</v>
      </c>
      <c r="C7" s="112"/>
      <c r="D7" s="112"/>
      <c r="E7" s="113"/>
      <c r="F7" s="113"/>
      <c r="G7" s="113"/>
      <c r="H7" s="113"/>
      <c r="I7" s="113"/>
      <c r="J7" s="113"/>
      <c r="K7" s="112"/>
      <c r="L7" s="112"/>
      <c r="N7" s="108"/>
    </row>
    <row r="8" spans="1:13" s="187" customFormat="1" ht="24">
      <c r="A8" s="111" t="s">
        <v>909</v>
      </c>
      <c r="B8" s="111"/>
      <c r="C8" s="112"/>
      <c r="D8" s="112"/>
      <c r="E8" s="185"/>
      <c r="F8" s="185"/>
      <c r="G8" s="185"/>
      <c r="H8" s="185"/>
      <c r="I8" s="185"/>
      <c r="J8" s="186"/>
      <c r="K8" s="186"/>
      <c r="M8" s="111"/>
    </row>
    <row r="9" spans="1:14" s="104" customFormat="1" ht="21" customHeight="1">
      <c r="A9" s="114" t="s">
        <v>176</v>
      </c>
      <c r="B9" s="114" t="s">
        <v>177</v>
      </c>
      <c r="C9" s="114" t="s">
        <v>178</v>
      </c>
      <c r="D9" s="115" t="s">
        <v>179</v>
      </c>
      <c r="E9" s="1417" t="s">
        <v>180</v>
      </c>
      <c r="F9" s="1418"/>
      <c r="G9" s="1418"/>
      <c r="H9" s="1418"/>
      <c r="I9" s="1419"/>
      <c r="J9" s="116" t="s">
        <v>847</v>
      </c>
      <c r="K9" s="114" t="s">
        <v>181</v>
      </c>
      <c r="L9" s="115" t="s">
        <v>182</v>
      </c>
      <c r="N9" s="108"/>
    </row>
    <row r="10" spans="1:14" s="104" customFormat="1" ht="21.75">
      <c r="A10" s="117"/>
      <c r="B10" s="117"/>
      <c r="C10" s="117"/>
      <c r="D10" s="118" t="s">
        <v>183</v>
      </c>
      <c r="E10" s="119" t="s">
        <v>890</v>
      </c>
      <c r="F10" s="120" t="s">
        <v>838</v>
      </c>
      <c r="G10" s="120" t="s">
        <v>891</v>
      </c>
      <c r="H10" s="120" t="s">
        <v>889</v>
      </c>
      <c r="I10" s="120" t="s">
        <v>919</v>
      </c>
      <c r="J10" s="121"/>
      <c r="K10" s="117"/>
      <c r="L10" s="118" t="s">
        <v>184</v>
      </c>
      <c r="N10" s="108"/>
    </row>
    <row r="11" spans="1:14" s="104" customFormat="1" ht="21" customHeight="1">
      <c r="A11" s="122" t="s">
        <v>456</v>
      </c>
      <c r="B11" s="1382" t="s">
        <v>95</v>
      </c>
      <c r="C11" s="1407" t="s">
        <v>925</v>
      </c>
      <c r="D11" s="1420" t="s">
        <v>453</v>
      </c>
      <c r="E11" s="123">
        <v>3918000</v>
      </c>
      <c r="F11" s="123">
        <v>3918000</v>
      </c>
      <c r="G11" s="123">
        <v>3918000</v>
      </c>
      <c r="H11" s="123">
        <v>3918000</v>
      </c>
      <c r="I11" s="123">
        <v>3918000</v>
      </c>
      <c r="J11" s="1411" t="s">
        <v>920</v>
      </c>
      <c r="K11" s="1407" t="s">
        <v>930</v>
      </c>
      <c r="L11" s="125" t="s">
        <v>652</v>
      </c>
      <c r="N11" s="108"/>
    </row>
    <row r="12" spans="1:14" s="131" customFormat="1" ht="21.75">
      <c r="A12" s="126"/>
      <c r="B12" s="1410"/>
      <c r="C12" s="1409"/>
      <c r="D12" s="1409"/>
      <c r="E12" s="129"/>
      <c r="F12" s="129"/>
      <c r="G12" s="129"/>
      <c r="H12" s="129"/>
      <c r="I12" s="129"/>
      <c r="J12" s="1412"/>
      <c r="K12" s="1409"/>
      <c r="L12" s="129"/>
      <c r="N12" s="108"/>
    </row>
    <row r="13" spans="1:14" s="131" customFormat="1" ht="62.25" customHeight="1">
      <c r="A13" s="132"/>
      <c r="B13" s="1383"/>
      <c r="C13" s="1408"/>
      <c r="D13" s="1408"/>
      <c r="E13" s="134"/>
      <c r="F13" s="134"/>
      <c r="G13" s="134"/>
      <c r="H13" s="134"/>
      <c r="I13" s="134"/>
      <c r="J13" s="1413"/>
      <c r="K13" s="1408"/>
      <c r="L13" s="134"/>
      <c r="N13" s="108"/>
    </row>
    <row r="14" spans="1:14" s="131" customFormat="1" ht="21" customHeight="1">
      <c r="A14" s="122" t="s">
        <v>413</v>
      </c>
      <c r="B14" s="1382" t="s">
        <v>927</v>
      </c>
      <c r="C14" s="1407" t="s">
        <v>925</v>
      </c>
      <c r="D14" s="1420" t="s">
        <v>453</v>
      </c>
      <c r="E14" s="136">
        <v>100000</v>
      </c>
      <c r="F14" s="136">
        <v>100000</v>
      </c>
      <c r="G14" s="136">
        <v>100000</v>
      </c>
      <c r="H14" s="136">
        <v>100000</v>
      </c>
      <c r="I14" s="136">
        <v>100000</v>
      </c>
      <c r="J14" s="1411" t="s">
        <v>920</v>
      </c>
      <c r="K14" s="1407" t="s">
        <v>929</v>
      </c>
      <c r="L14" s="125" t="s">
        <v>652</v>
      </c>
      <c r="N14" s="108"/>
    </row>
    <row r="15" spans="1:22" s="137" customFormat="1" ht="50.25" customHeight="1">
      <c r="A15" s="132"/>
      <c r="B15" s="1383"/>
      <c r="C15" s="1408"/>
      <c r="D15" s="1408"/>
      <c r="E15" s="134"/>
      <c r="F15" s="134"/>
      <c r="G15" s="134"/>
      <c r="H15" s="134"/>
      <c r="I15" s="134"/>
      <c r="J15" s="1413"/>
      <c r="K15" s="1408"/>
      <c r="L15" s="134"/>
      <c r="M15" s="131"/>
      <c r="N15" s="108"/>
      <c r="O15" s="131"/>
      <c r="P15" s="131"/>
      <c r="Q15" s="131"/>
      <c r="R15" s="131"/>
      <c r="S15" s="131"/>
      <c r="T15" s="131"/>
      <c r="U15" s="131"/>
      <c r="V15" s="131"/>
    </row>
    <row r="16" spans="1:14" s="131" customFormat="1" ht="21" customHeight="1">
      <c r="A16" s="138" t="s">
        <v>414</v>
      </c>
      <c r="B16" s="987" t="s">
        <v>220</v>
      </c>
      <c r="C16" s="1420" t="s">
        <v>219</v>
      </c>
      <c r="D16" s="1420" t="s">
        <v>223</v>
      </c>
      <c r="E16" s="139">
        <v>50000</v>
      </c>
      <c r="F16" s="139">
        <v>50000</v>
      </c>
      <c r="G16" s="139">
        <v>50000</v>
      </c>
      <c r="H16" s="139">
        <v>50000</v>
      </c>
      <c r="I16" s="139">
        <v>50000</v>
      </c>
      <c r="J16" s="1411" t="s">
        <v>928</v>
      </c>
      <c r="K16" s="1407" t="s">
        <v>485</v>
      </c>
      <c r="L16" s="125" t="s">
        <v>652</v>
      </c>
      <c r="M16" s="140"/>
      <c r="N16" s="108"/>
    </row>
    <row r="17" spans="1:14" s="137" customFormat="1" ht="65.25">
      <c r="A17" s="407"/>
      <c r="B17" s="988" t="s">
        <v>568</v>
      </c>
      <c r="C17" s="1408"/>
      <c r="D17" s="1408"/>
      <c r="E17" s="134"/>
      <c r="F17" s="134"/>
      <c r="G17" s="134"/>
      <c r="H17" s="134"/>
      <c r="I17" s="134"/>
      <c r="J17" s="1412"/>
      <c r="K17" s="1409"/>
      <c r="L17" s="134"/>
      <c r="M17" s="989"/>
      <c r="N17" s="990"/>
    </row>
    <row r="18" spans="1:14" s="111" customFormat="1" ht="21.75">
      <c r="A18" s="111" t="s">
        <v>497</v>
      </c>
      <c r="C18" s="112"/>
      <c r="D18" s="112"/>
      <c r="E18" s="113"/>
      <c r="F18" s="113"/>
      <c r="G18" s="113"/>
      <c r="H18" s="113"/>
      <c r="I18" s="113"/>
      <c r="J18" s="113"/>
      <c r="K18" s="112"/>
      <c r="L18" s="146" t="s">
        <v>328</v>
      </c>
      <c r="N18" s="108"/>
    </row>
    <row r="19" spans="1:13" s="187" customFormat="1" ht="21" customHeight="1">
      <c r="A19" s="111" t="s">
        <v>909</v>
      </c>
      <c r="B19" s="111"/>
      <c r="C19" s="112"/>
      <c r="D19" s="112"/>
      <c r="E19" s="185"/>
      <c r="F19" s="185"/>
      <c r="G19" s="185"/>
      <c r="H19" s="185"/>
      <c r="I19" s="185"/>
      <c r="J19" s="186"/>
      <c r="K19" s="186"/>
      <c r="L19" s="147" t="s">
        <v>1382</v>
      </c>
      <c r="M19" s="111"/>
    </row>
    <row r="20" spans="1:14" s="104" customFormat="1" ht="21" customHeight="1">
      <c r="A20" s="114" t="s">
        <v>176</v>
      </c>
      <c r="B20" s="114" t="s">
        <v>177</v>
      </c>
      <c r="C20" s="114" t="s">
        <v>178</v>
      </c>
      <c r="D20" s="173" t="s">
        <v>179</v>
      </c>
      <c r="E20" s="1424" t="s">
        <v>180</v>
      </c>
      <c r="F20" s="1425"/>
      <c r="G20" s="1425"/>
      <c r="H20" s="1425"/>
      <c r="I20" s="1426"/>
      <c r="J20" s="116" t="s">
        <v>847</v>
      </c>
      <c r="K20" s="114" t="s">
        <v>181</v>
      </c>
      <c r="L20" s="115" t="s">
        <v>182</v>
      </c>
      <c r="N20" s="108"/>
    </row>
    <row r="21" spans="1:14" s="104" customFormat="1" ht="21.75">
      <c r="A21" s="117"/>
      <c r="B21" s="117"/>
      <c r="C21" s="117"/>
      <c r="D21" s="174" t="s">
        <v>183</v>
      </c>
      <c r="E21" s="119" t="s">
        <v>890</v>
      </c>
      <c r="F21" s="120" t="s">
        <v>838</v>
      </c>
      <c r="G21" s="120" t="s">
        <v>891</v>
      </c>
      <c r="H21" s="120" t="s">
        <v>889</v>
      </c>
      <c r="I21" s="120" t="s">
        <v>919</v>
      </c>
      <c r="J21" s="121"/>
      <c r="K21" s="117"/>
      <c r="L21" s="118" t="s">
        <v>184</v>
      </c>
      <c r="N21" s="108"/>
    </row>
    <row r="22" spans="1:14" s="104" customFormat="1" ht="126" customHeight="1">
      <c r="A22" s="291" t="s">
        <v>415</v>
      </c>
      <c r="B22" s="291" t="s">
        <v>1392</v>
      </c>
      <c r="C22" s="446" t="s">
        <v>1393</v>
      </c>
      <c r="D22" s="446" t="s">
        <v>1394</v>
      </c>
      <c r="E22" s="650" t="s">
        <v>1162</v>
      </c>
      <c r="F22" s="650" t="s">
        <v>1162</v>
      </c>
      <c r="G22" s="985">
        <v>65000</v>
      </c>
      <c r="H22" s="985">
        <v>65000</v>
      </c>
      <c r="I22" s="985">
        <v>65000</v>
      </c>
      <c r="J22" s="294" t="s">
        <v>1395</v>
      </c>
      <c r="K22" s="446" t="s">
        <v>1396</v>
      </c>
      <c r="L22" s="296" t="s">
        <v>652</v>
      </c>
      <c r="N22" s="108"/>
    </row>
    <row r="23" spans="1:14" s="104" customFormat="1" ht="21" customHeight="1">
      <c r="A23" s="122" t="s">
        <v>416</v>
      </c>
      <c r="B23" s="1382" t="s">
        <v>694</v>
      </c>
      <c r="C23" s="1407" t="s">
        <v>971</v>
      </c>
      <c r="D23" s="151" t="s">
        <v>697</v>
      </c>
      <c r="E23" s="123">
        <v>50000</v>
      </c>
      <c r="F23" s="123">
        <v>50000</v>
      </c>
      <c r="G23" s="123">
        <v>50000</v>
      </c>
      <c r="H23" s="123">
        <v>50000</v>
      </c>
      <c r="I23" s="123">
        <v>50000</v>
      </c>
      <c r="J23" s="1411" t="s">
        <v>972</v>
      </c>
      <c r="K23" s="124" t="s">
        <v>974</v>
      </c>
      <c r="L23" s="125" t="s">
        <v>652</v>
      </c>
      <c r="N23" s="108"/>
    </row>
    <row r="24" spans="1:14" s="104" customFormat="1" ht="21.75">
      <c r="A24" s="181"/>
      <c r="B24" s="1410"/>
      <c r="C24" s="1409"/>
      <c r="D24" s="128"/>
      <c r="E24" s="129"/>
      <c r="F24" s="129"/>
      <c r="G24" s="129"/>
      <c r="H24" s="129"/>
      <c r="I24" s="129"/>
      <c r="J24" s="1412"/>
      <c r="K24" s="130" t="s">
        <v>973</v>
      </c>
      <c r="L24" s="129"/>
      <c r="N24" s="108"/>
    </row>
    <row r="25" spans="1:14" s="104" customFormat="1" ht="39.75" customHeight="1">
      <c r="A25" s="122" t="s">
        <v>417</v>
      </c>
      <c r="B25" s="1382" t="s">
        <v>695</v>
      </c>
      <c r="C25" s="1407" t="s">
        <v>969</v>
      </c>
      <c r="D25" s="1420" t="s">
        <v>697</v>
      </c>
      <c r="E25" s="1411">
        <v>50000</v>
      </c>
      <c r="F25" s="1411">
        <v>50000</v>
      </c>
      <c r="G25" s="1411">
        <v>50000</v>
      </c>
      <c r="H25" s="1411">
        <v>50000</v>
      </c>
      <c r="I25" s="1411">
        <v>50000</v>
      </c>
      <c r="J25" s="1411" t="s">
        <v>972</v>
      </c>
      <c r="K25" s="1407" t="s">
        <v>696</v>
      </c>
      <c r="L25" s="125" t="s">
        <v>652</v>
      </c>
      <c r="N25" s="108"/>
    </row>
    <row r="26" spans="1:14" s="104" customFormat="1" ht="21.75">
      <c r="A26" s="132"/>
      <c r="B26" s="1383"/>
      <c r="C26" s="1408"/>
      <c r="D26" s="1408"/>
      <c r="E26" s="1413"/>
      <c r="F26" s="1413"/>
      <c r="G26" s="1413"/>
      <c r="H26" s="1413"/>
      <c r="I26" s="1413"/>
      <c r="J26" s="1413"/>
      <c r="K26" s="1408"/>
      <c r="L26" s="134"/>
      <c r="N26" s="108"/>
    </row>
    <row r="27" spans="1:14" s="104" customFormat="1" ht="21" customHeight="1">
      <c r="A27" s="138" t="s">
        <v>488</v>
      </c>
      <c r="B27" s="1382" t="s">
        <v>698</v>
      </c>
      <c r="C27" s="1407" t="s">
        <v>970</v>
      </c>
      <c r="D27" s="128" t="s">
        <v>699</v>
      </c>
      <c r="E27" s="136">
        <v>50000</v>
      </c>
      <c r="F27" s="136">
        <v>50000</v>
      </c>
      <c r="G27" s="136">
        <v>50000</v>
      </c>
      <c r="H27" s="136">
        <v>50000</v>
      </c>
      <c r="I27" s="136">
        <v>50000</v>
      </c>
      <c r="J27" s="1411" t="s">
        <v>975</v>
      </c>
      <c r="K27" s="1407" t="s">
        <v>700</v>
      </c>
      <c r="L27" s="125" t="s">
        <v>652</v>
      </c>
      <c r="N27" s="108"/>
    </row>
    <row r="28" spans="1:14" s="104" customFormat="1" ht="21.75">
      <c r="A28" s="138"/>
      <c r="B28" s="1410"/>
      <c r="C28" s="1409"/>
      <c r="D28" s="141"/>
      <c r="E28" s="129"/>
      <c r="F28" s="129"/>
      <c r="G28" s="129"/>
      <c r="H28" s="129"/>
      <c r="I28" s="129"/>
      <c r="J28" s="1412"/>
      <c r="K28" s="1409"/>
      <c r="L28" s="129"/>
      <c r="M28" s="140"/>
      <c r="N28" s="108"/>
    </row>
    <row r="29" spans="1:14" s="104" customFormat="1" ht="19.5" customHeight="1">
      <c r="A29" s="132"/>
      <c r="B29" s="1383"/>
      <c r="C29" s="1408"/>
      <c r="D29" s="133"/>
      <c r="E29" s="134"/>
      <c r="F29" s="134"/>
      <c r="G29" s="134"/>
      <c r="H29" s="134"/>
      <c r="I29" s="134"/>
      <c r="J29" s="1413"/>
      <c r="K29" s="1408"/>
      <c r="L29" s="134"/>
      <c r="M29" s="140">
        <v>119</v>
      </c>
      <c r="N29" s="108"/>
    </row>
    <row r="30" spans="1:14" s="104" customFormat="1" ht="54" customHeight="1" hidden="1">
      <c r="A30" s="138"/>
      <c r="B30" s="986"/>
      <c r="C30" s="164"/>
      <c r="D30" s="128"/>
      <c r="E30" s="406"/>
      <c r="F30" s="406"/>
      <c r="G30" s="406"/>
      <c r="H30" s="406"/>
      <c r="I30" s="406"/>
      <c r="J30" s="165"/>
      <c r="K30" s="164"/>
      <c r="L30" s="129"/>
      <c r="M30" s="140"/>
      <c r="N30" s="108"/>
    </row>
    <row r="31" spans="1:14" s="104" customFormat="1" ht="54" customHeight="1" hidden="1">
      <c r="A31" s="138"/>
      <c r="B31" s="986"/>
      <c r="C31" s="164"/>
      <c r="D31" s="128"/>
      <c r="E31" s="406"/>
      <c r="F31" s="406"/>
      <c r="G31" s="406"/>
      <c r="H31" s="406"/>
      <c r="I31" s="406"/>
      <c r="J31" s="165"/>
      <c r="K31" s="164"/>
      <c r="L31" s="129"/>
      <c r="M31" s="140"/>
      <c r="N31" s="108"/>
    </row>
    <row r="32" spans="1:14" s="104" customFormat="1" ht="54" customHeight="1" hidden="1">
      <c r="A32" s="138"/>
      <c r="B32" s="986"/>
      <c r="C32" s="164"/>
      <c r="D32" s="128"/>
      <c r="E32" s="406"/>
      <c r="F32" s="406"/>
      <c r="G32" s="406"/>
      <c r="H32" s="406"/>
      <c r="I32" s="406"/>
      <c r="J32" s="165"/>
      <c r="K32" s="164"/>
      <c r="L32" s="129"/>
      <c r="M32" s="140"/>
      <c r="N32" s="108"/>
    </row>
    <row r="33" spans="1:14" s="104" customFormat="1" ht="18" customHeight="1">
      <c r="A33" s="138" t="s">
        <v>39</v>
      </c>
      <c r="B33" s="1414" t="s">
        <v>981</v>
      </c>
      <c r="C33" s="1415" t="s">
        <v>982</v>
      </c>
      <c r="D33" s="1416" t="s">
        <v>983</v>
      </c>
      <c r="E33" s="136">
        <v>50000</v>
      </c>
      <c r="F33" s="136">
        <v>50000</v>
      </c>
      <c r="G33" s="136">
        <v>50000</v>
      </c>
      <c r="H33" s="136">
        <v>50000</v>
      </c>
      <c r="I33" s="136">
        <v>50000</v>
      </c>
      <c r="J33" s="1411" t="s">
        <v>984</v>
      </c>
      <c r="K33" s="1407" t="s">
        <v>985</v>
      </c>
      <c r="L33" s="125" t="s">
        <v>652</v>
      </c>
      <c r="M33" s="140"/>
      <c r="N33" s="108"/>
    </row>
    <row r="34" spans="1:14" s="104" customFormat="1" ht="21.75" customHeight="1">
      <c r="A34" s="132"/>
      <c r="B34" s="1383"/>
      <c r="C34" s="1408"/>
      <c r="D34" s="1408"/>
      <c r="E34" s="134"/>
      <c r="F34" s="134"/>
      <c r="G34" s="134"/>
      <c r="H34" s="134"/>
      <c r="I34" s="134"/>
      <c r="J34" s="1412"/>
      <c r="K34" s="1409"/>
      <c r="L34" s="129"/>
      <c r="M34" s="140"/>
      <c r="N34" s="108"/>
    </row>
    <row r="35" spans="1:14" s="104" customFormat="1" ht="21" customHeight="1">
      <c r="A35" s="138" t="s">
        <v>218</v>
      </c>
      <c r="B35" s="1414" t="s">
        <v>976</v>
      </c>
      <c r="C35" s="1415" t="s">
        <v>977</v>
      </c>
      <c r="D35" s="128" t="s">
        <v>978</v>
      </c>
      <c r="E35" s="136">
        <v>50000</v>
      </c>
      <c r="F35" s="136">
        <v>50000</v>
      </c>
      <c r="G35" s="136">
        <v>50000</v>
      </c>
      <c r="H35" s="136">
        <v>50000</v>
      </c>
      <c r="I35" s="136">
        <v>50000</v>
      </c>
      <c r="J35" s="1411" t="s">
        <v>979</v>
      </c>
      <c r="K35" s="1407" t="s">
        <v>980</v>
      </c>
      <c r="L35" s="125" t="s">
        <v>652</v>
      </c>
      <c r="N35" s="108"/>
    </row>
    <row r="36" spans="1:14" s="104" customFormat="1" ht="21.75">
      <c r="A36" s="138"/>
      <c r="B36" s="1410"/>
      <c r="C36" s="1409"/>
      <c r="D36" s="141"/>
      <c r="E36" s="129"/>
      <c r="F36" s="129"/>
      <c r="G36" s="129"/>
      <c r="H36" s="129"/>
      <c r="I36" s="129"/>
      <c r="J36" s="1412"/>
      <c r="K36" s="1409"/>
      <c r="L36" s="129"/>
      <c r="M36" s="140"/>
      <c r="N36" s="108"/>
    </row>
    <row r="37" spans="1:14" s="104" customFormat="1" ht="20.25" customHeight="1">
      <c r="A37" s="132"/>
      <c r="B37" s="1383"/>
      <c r="C37" s="1408"/>
      <c r="D37" s="133"/>
      <c r="E37" s="134"/>
      <c r="F37" s="134"/>
      <c r="G37" s="134"/>
      <c r="H37" s="134"/>
      <c r="I37" s="134"/>
      <c r="J37" s="1413"/>
      <c r="K37" s="1408"/>
      <c r="L37" s="134"/>
      <c r="M37" s="140">
        <v>119</v>
      </c>
      <c r="N37" s="108"/>
    </row>
    <row r="38" spans="1:13" s="88" customFormat="1" ht="22.5" customHeight="1">
      <c r="A38" s="78"/>
      <c r="B38" s="883" t="s">
        <v>198</v>
      </c>
      <c r="C38" s="79"/>
      <c r="D38" s="91"/>
      <c r="E38" s="87">
        <f>SUM(E8:E37)</f>
        <v>4318000</v>
      </c>
      <c r="F38" s="87">
        <f>SUM(F8:F37)</f>
        <v>4318000</v>
      </c>
      <c r="G38" s="87">
        <f>SUM(G8:G37)</f>
        <v>4383000</v>
      </c>
      <c r="H38" s="94">
        <f>SUM(H7:H37)</f>
        <v>4383000</v>
      </c>
      <c r="I38" s="94">
        <f>SUM(I7:I37)</f>
        <v>4383000</v>
      </c>
      <c r="J38" s="1421">
        <f>E38+F38+G38+H38</f>
        <v>17402000</v>
      </c>
      <c r="K38" s="1422"/>
      <c r="L38" s="1423"/>
      <c r="M38" s="67"/>
    </row>
    <row r="39" spans="1:13" s="88" customFormat="1" ht="32.25" customHeight="1">
      <c r="A39" s="66"/>
      <c r="B39" s="95"/>
      <c r="C39" s="92"/>
      <c r="D39" s="96"/>
      <c r="E39" s="97"/>
      <c r="F39" s="90"/>
      <c r="G39" s="97"/>
      <c r="H39" s="97"/>
      <c r="I39" s="97"/>
      <c r="J39" s="92"/>
      <c r="K39" s="66"/>
      <c r="L39" s="89"/>
      <c r="M39" s="67"/>
    </row>
    <row r="40" spans="1:13" s="88" customFormat="1" ht="32.25" customHeight="1">
      <c r="A40" s="66"/>
      <c r="B40" s="95"/>
      <c r="C40" s="92"/>
      <c r="D40" s="96"/>
      <c r="E40" s="97"/>
      <c r="F40" s="90"/>
      <c r="G40" s="97"/>
      <c r="H40" s="97"/>
      <c r="I40" s="97"/>
      <c r="J40" s="92"/>
      <c r="K40" s="66"/>
      <c r="L40" s="89"/>
      <c r="M40" s="67"/>
    </row>
    <row r="41" spans="1:13" s="88" customFormat="1" ht="32.25" customHeight="1">
      <c r="A41" s="66"/>
      <c r="B41" s="95"/>
      <c r="C41" s="92"/>
      <c r="D41" s="96"/>
      <c r="E41" s="97"/>
      <c r="F41" s="90"/>
      <c r="G41" s="97"/>
      <c r="H41" s="97"/>
      <c r="I41" s="97"/>
      <c r="J41" s="92"/>
      <c r="K41" s="66"/>
      <c r="L41" s="89"/>
      <c r="M41" s="67"/>
    </row>
    <row r="42" spans="3:13" s="76" customFormat="1" ht="23.25">
      <c r="C42" s="65"/>
      <c r="D42" s="65"/>
      <c r="E42" s="77"/>
      <c r="F42" s="77"/>
      <c r="G42" s="77"/>
      <c r="H42" s="77"/>
      <c r="I42" s="77"/>
      <c r="J42" s="65"/>
      <c r="K42" s="65"/>
      <c r="L42" s="89"/>
      <c r="M42" s="1327"/>
    </row>
    <row r="43" spans="3:13" s="76" customFormat="1" ht="23.25">
      <c r="C43" s="65"/>
      <c r="D43" s="65"/>
      <c r="E43" s="77"/>
      <c r="F43" s="77"/>
      <c r="G43" s="77"/>
      <c r="H43" s="77"/>
      <c r="I43" s="77"/>
      <c r="J43" s="65"/>
      <c r="K43" s="65"/>
      <c r="L43" s="89"/>
      <c r="M43" s="1327"/>
    </row>
    <row r="44" spans="3:13" s="76" customFormat="1" ht="23.25">
      <c r="C44" s="65"/>
      <c r="D44" s="65"/>
      <c r="E44" s="77"/>
      <c r="F44" s="77"/>
      <c r="G44" s="77"/>
      <c r="H44" s="77"/>
      <c r="I44" s="77"/>
      <c r="J44" s="65"/>
      <c r="K44" s="65"/>
      <c r="L44" s="89"/>
      <c r="M44" s="1327"/>
    </row>
    <row r="45" spans="3:13" s="76" customFormat="1" ht="23.25">
      <c r="C45" s="65"/>
      <c r="D45" s="65"/>
      <c r="E45" s="77"/>
      <c r="F45" s="77"/>
      <c r="G45" s="77"/>
      <c r="H45" s="77"/>
      <c r="I45" s="77"/>
      <c r="J45" s="65"/>
      <c r="K45" s="65"/>
      <c r="L45" s="89"/>
      <c r="M45" s="1327"/>
    </row>
    <row r="46" spans="3:13" s="76" customFormat="1" ht="23.25">
      <c r="C46" s="65"/>
      <c r="D46" s="65"/>
      <c r="E46" s="77"/>
      <c r="F46" s="77"/>
      <c r="G46" s="77"/>
      <c r="H46" s="77"/>
      <c r="I46" s="77"/>
      <c r="J46" s="65"/>
      <c r="K46" s="65"/>
      <c r="L46" s="89"/>
      <c r="M46" s="1327"/>
    </row>
    <row r="47" spans="3:13" s="76" customFormat="1" ht="23.25">
      <c r="C47" s="65"/>
      <c r="D47" s="65"/>
      <c r="E47" s="77"/>
      <c r="F47" s="77"/>
      <c r="G47" s="77"/>
      <c r="H47" s="77"/>
      <c r="I47" s="77"/>
      <c r="J47" s="65"/>
      <c r="K47" s="65"/>
      <c r="L47" s="89"/>
      <c r="M47" s="1327"/>
    </row>
    <row r="48" spans="3:13" s="76" customFormat="1" ht="23.25">
      <c r="C48" s="65"/>
      <c r="D48" s="65"/>
      <c r="E48" s="77"/>
      <c r="F48" s="77"/>
      <c r="G48" s="77"/>
      <c r="H48" s="77"/>
      <c r="I48" s="77"/>
      <c r="J48" s="65"/>
      <c r="K48" s="65"/>
      <c r="L48" s="89"/>
      <c r="M48" s="1327"/>
    </row>
    <row r="49" spans="3:13" s="76" customFormat="1" ht="23.25">
      <c r="C49" s="65"/>
      <c r="D49" s="65"/>
      <c r="E49" s="77"/>
      <c r="F49" s="77"/>
      <c r="G49" s="77"/>
      <c r="H49" s="77"/>
      <c r="I49" s="77"/>
      <c r="J49" s="65"/>
      <c r="K49" s="65"/>
      <c r="L49" s="89"/>
      <c r="M49" s="1327"/>
    </row>
    <row r="50" spans="3:13" s="76" customFormat="1" ht="23.25">
      <c r="C50" s="65"/>
      <c r="D50" s="65"/>
      <c r="E50" s="77"/>
      <c r="F50" s="77"/>
      <c r="G50" s="77"/>
      <c r="H50" s="77"/>
      <c r="I50" s="77"/>
      <c r="J50" s="65"/>
      <c r="K50" s="65"/>
      <c r="L50" s="89"/>
      <c r="M50" s="1327"/>
    </row>
    <row r="51" spans="3:13" s="76" customFormat="1" ht="23.25">
      <c r="C51" s="65"/>
      <c r="D51" s="65"/>
      <c r="E51" s="77"/>
      <c r="F51" s="77"/>
      <c r="G51" s="77"/>
      <c r="H51" s="77"/>
      <c r="I51" s="77"/>
      <c r="J51" s="65"/>
      <c r="K51" s="65"/>
      <c r="L51" s="89"/>
      <c r="M51" s="1327"/>
    </row>
    <row r="52" spans="3:13" s="76" customFormat="1" ht="23.25">
      <c r="C52" s="65"/>
      <c r="D52" s="65"/>
      <c r="E52" s="77"/>
      <c r="F52" s="77"/>
      <c r="G52" s="77"/>
      <c r="H52" s="77"/>
      <c r="I52" s="77"/>
      <c r="J52" s="65"/>
      <c r="K52" s="65"/>
      <c r="L52" s="89"/>
      <c r="M52" s="1327"/>
    </row>
    <row r="54" ht="21">
      <c r="L54" s="4"/>
    </row>
    <row r="55" ht="21">
      <c r="L55" s="4"/>
    </row>
    <row r="63" ht="21">
      <c r="L63" s="42"/>
    </row>
  </sheetData>
  <sheetProtection/>
  <mergeCells count="44">
    <mergeCell ref="J38:L38"/>
    <mergeCell ref="E20:I20"/>
    <mergeCell ref="B35:B37"/>
    <mergeCell ref="D11:D13"/>
    <mergeCell ref="J11:J13"/>
    <mergeCell ref="K11:K13"/>
    <mergeCell ref="B14:B15"/>
    <mergeCell ref="C14:C15"/>
    <mergeCell ref="D14:D15"/>
    <mergeCell ref="J14:J15"/>
    <mergeCell ref="K14:K15"/>
    <mergeCell ref="C16:C17"/>
    <mergeCell ref="B11:B13"/>
    <mergeCell ref="C11:C13"/>
    <mergeCell ref="D16:D17"/>
    <mergeCell ref="J16:J17"/>
    <mergeCell ref="K16:K17"/>
    <mergeCell ref="M42:M52"/>
    <mergeCell ref="E9:I9"/>
    <mergeCell ref="B23:B24"/>
    <mergeCell ref="B25:B26"/>
    <mergeCell ref="C25:C26"/>
    <mergeCell ref="D25:D26"/>
    <mergeCell ref="E25:E26"/>
    <mergeCell ref="F25:F26"/>
    <mergeCell ref="G25:G26"/>
    <mergeCell ref="K33:K34"/>
    <mergeCell ref="H25:H26"/>
    <mergeCell ref="I25:I26"/>
    <mergeCell ref="C35:C37"/>
    <mergeCell ref="C23:C24"/>
    <mergeCell ref="J23:J24"/>
    <mergeCell ref="J25:J26"/>
    <mergeCell ref="J35:J37"/>
    <mergeCell ref="K25:K26"/>
    <mergeCell ref="K35:K37"/>
    <mergeCell ref="B27:B29"/>
    <mergeCell ref="C27:C29"/>
    <mergeCell ref="J27:J29"/>
    <mergeCell ref="K27:K29"/>
    <mergeCell ref="B33:B34"/>
    <mergeCell ref="C33:C34"/>
    <mergeCell ref="D33:D34"/>
    <mergeCell ref="J33:J34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12"/>
  <sheetViews>
    <sheetView showGridLines="0" view="pageBreakPreview" zoomScaleSheetLayoutView="100" zoomScalePageLayoutView="0" workbookViewId="0" topLeftCell="A108">
      <selection activeCell="D108" sqref="D108"/>
    </sheetView>
  </sheetViews>
  <sheetFormatPr defaultColWidth="9.140625" defaultRowHeight="12.75"/>
  <cols>
    <col min="1" max="1" width="4.28125" style="3" customWidth="1"/>
    <col min="2" max="2" width="19.140625" style="3" customWidth="1"/>
    <col min="3" max="3" width="21.140625" style="10" customWidth="1"/>
    <col min="4" max="4" width="18.00390625" style="10" customWidth="1"/>
    <col min="5" max="5" width="11.28125" style="7" customWidth="1"/>
    <col min="6" max="6" width="11.57421875" style="7" customWidth="1"/>
    <col min="7" max="7" width="11.8515625" style="7" customWidth="1"/>
    <col min="8" max="8" width="12.00390625" style="7" bestFit="1" customWidth="1"/>
    <col min="9" max="9" width="11.8515625" style="7" customWidth="1"/>
    <col min="10" max="10" width="15.57421875" style="7" customWidth="1"/>
    <col min="11" max="11" width="18.8515625" style="10" customWidth="1"/>
    <col min="12" max="12" width="11.421875" style="10" customWidth="1"/>
    <col min="13" max="13" width="4.7109375" style="3" customWidth="1"/>
    <col min="14" max="14" width="4.7109375" style="68" customWidth="1"/>
    <col min="15" max="16" width="9.140625" style="3" customWidth="1"/>
    <col min="17" max="18" width="3.8515625" style="3" customWidth="1"/>
    <col min="19" max="19" width="3.57421875" style="3" customWidth="1"/>
    <col min="20" max="16384" width="9.140625" style="3" customWidth="1"/>
  </cols>
  <sheetData>
    <row r="1" spans="1:14" s="142" customFormat="1" ht="24">
      <c r="A1" s="104"/>
      <c r="B1" s="104"/>
      <c r="C1" s="110"/>
      <c r="D1" s="105" t="s">
        <v>185</v>
      </c>
      <c r="E1" s="110"/>
      <c r="F1" s="110"/>
      <c r="G1" s="188"/>
      <c r="H1" s="188"/>
      <c r="I1" s="188"/>
      <c r="J1" s="188"/>
      <c r="K1" s="189"/>
      <c r="L1" s="538" t="s">
        <v>1452</v>
      </c>
      <c r="N1" s="190"/>
    </row>
    <row r="2" spans="1:14" s="142" customFormat="1" ht="24">
      <c r="A2" s="104"/>
      <c r="B2" s="104"/>
      <c r="C2" s="110"/>
      <c r="D2" s="105" t="s">
        <v>892</v>
      </c>
      <c r="E2" s="110"/>
      <c r="F2" s="110"/>
      <c r="G2" s="188"/>
      <c r="H2" s="188"/>
      <c r="I2" s="188"/>
      <c r="J2" s="188"/>
      <c r="K2" s="189"/>
      <c r="L2" s="539" t="s">
        <v>1382</v>
      </c>
      <c r="N2" s="190"/>
    </row>
    <row r="3" spans="1:14" s="142" customFormat="1" ht="24">
      <c r="A3" s="104"/>
      <c r="B3" s="104"/>
      <c r="C3" s="110"/>
      <c r="D3" s="105" t="s">
        <v>484</v>
      </c>
      <c r="E3" s="110"/>
      <c r="F3" s="110"/>
      <c r="G3" s="188"/>
      <c r="H3" s="188"/>
      <c r="I3" s="188"/>
      <c r="J3" s="188"/>
      <c r="K3" s="189"/>
      <c r="L3" s="189"/>
      <c r="N3" s="190"/>
    </row>
    <row r="4" spans="1:14" s="142" customFormat="1" ht="24">
      <c r="A4" s="109" t="s">
        <v>986</v>
      </c>
      <c r="B4" s="110"/>
      <c r="C4" s="110"/>
      <c r="D4" s="105"/>
      <c r="E4" s="110"/>
      <c r="F4" s="110"/>
      <c r="G4" s="188"/>
      <c r="H4" s="188"/>
      <c r="I4" s="188"/>
      <c r="J4" s="188"/>
      <c r="K4" s="189"/>
      <c r="L4" s="189"/>
      <c r="N4" s="190"/>
    </row>
    <row r="5" spans="1:14" s="142" customFormat="1" ht="24">
      <c r="A5" s="109" t="s">
        <v>931</v>
      </c>
      <c r="B5" s="110"/>
      <c r="C5" s="110"/>
      <c r="D5" s="105"/>
      <c r="E5" s="110"/>
      <c r="F5" s="110"/>
      <c r="G5" s="188"/>
      <c r="H5" s="188"/>
      <c r="I5" s="188"/>
      <c r="J5" s="188"/>
      <c r="K5" s="189"/>
      <c r="L5" s="189"/>
      <c r="N5" s="190"/>
    </row>
    <row r="6" spans="1:14" s="187" customFormat="1" ht="24">
      <c r="A6" s="111" t="s">
        <v>459</v>
      </c>
      <c r="B6" s="111"/>
      <c r="C6" s="112"/>
      <c r="D6" s="112"/>
      <c r="E6" s="113"/>
      <c r="F6" s="113"/>
      <c r="G6" s="185"/>
      <c r="H6" s="185"/>
      <c r="I6" s="185"/>
      <c r="J6" s="185"/>
      <c r="K6" s="186"/>
      <c r="L6" s="186"/>
      <c r="N6" s="190"/>
    </row>
    <row r="7" spans="1:14" s="187" customFormat="1" ht="24">
      <c r="A7" s="111" t="s">
        <v>1495</v>
      </c>
      <c r="B7" s="111"/>
      <c r="C7" s="112"/>
      <c r="D7" s="112"/>
      <c r="E7" s="113"/>
      <c r="F7" s="113"/>
      <c r="G7" s="185"/>
      <c r="H7" s="185"/>
      <c r="I7" s="185"/>
      <c r="J7" s="185"/>
      <c r="K7" s="186"/>
      <c r="L7" s="186"/>
      <c r="N7" s="190"/>
    </row>
    <row r="8" spans="1:14" s="142" customFormat="1" ht="24">
      <c r="A8" s="1427" t="s">
        <v>176</v>
      </c>
      <c r="B8" s="1427" t="s">
        <v>177</v>
      </c>
      <c r="C8" s="1427" t="s">
        <v>178</v>
      </c>
      <c r="D8" s="191" t="s">
        <v>179</v>
      </c>
      <c r="E8" s="1349" t="s">
        <v>180</v>
      </c>
      <c r="F8" s="1350"/>
      <c r="G8" s="1350"/>
      <c r="H8" s="1350"/>
      <c r="I8" s="1351"/>
      <c r="J8" s="1429" t="s">
        <v>847</v>
      </c>
      <c r="K8" s="1427" t="s">
        <v>181</v>
      </c>
      <c r="L8" s="191" t="s">
        <v>182</v>
      </c>
      <c r="N8" s="190"/>
    </row>
    <row r="9" spans="1:14" s="142" customFormat="1" ht="24">
      <c r="A9" s="1428"/>
      <c r="B9" s="1428"/>
      <c r="C9" s="1428"/>
      <c r="D9" s="192" t="s">
        <v>183</v>
      </c>
      <c r="E9" s="119" t="s">
        <v>890</v>
      </c>
      <c r="F9" s="120" t="s">
        <v>838</v>
      </c>
      <c r="G9" s="120" t="s">
        <v>891</v>
      </c>
      <c r="H9" s="120" t="s">
        <v>889</v>
      </c>
      <c r="I9" s="120" t="s">
        <v>919</v>
      </c>
      <c r="J9" s="1430"/>
      <c r="K9" s="1428"/>
      <c r="L9" s="192" t="s">
        <v>184</v>
      </c>
      <c r="N9" s="190"/>
    </row>
    <row r="10" spans="1:14" s="142" customFormat="1" ht="24">
      <c r="A10" s="1271" t="s">
        <v>456</v>
      </c>
      <c r="B10" s="1434" t="s">
        <v>1494</v>
      </c>
      <c r="C10" s="193" t="s">
        <v>778</v>
      </c>
      <c r="D10" s="194" t="s">
        <v>223</v>
      </c>
      <c r="E10" s="195">
        <v>40000</v>
      </c>
      <c r="F10" s="195">
        <v>40000</v>
      </c>
      <c r="G10" s="195">
        <v>40000</v>
      </c>
      <c r="H10" s="195">
        <v>40000</v>
      </c>
      <c r="I10" s="195">
        <v>40000</v>
      </c>
      <c r="J10" s="1435" t="s">
        <v>932</v>
      </c>
      <c r="K10" s="196" t="s">
        <v>778</v>
      </c>
      <c r="L10" s="197" t="s">
        <v>652</v>
      </c>
      <c r="N10" s="190"/>
    </row>
    <row r="11" spans="1:14" s="142" customFormat="1" ht="24">
      <c r="A11" s="198"/>
      <c r="B11" s="1409"/>
      <c r="C11" s="200" t="s">
        <v>779</v>
      </c>
      <c r="D11" s="201" t="s">
        <v>291</v>
      </c>
      <c r="E11" s="202"/>
      <c r="F11" s="202"/>
      <c r="G11" s="202"/>
      <c r="H11" s="202"/>
      <c r="I11" s="202"/>
      <c r="J11" s="1436"/>
      <c r="K11" s="203" t="s">
        <v>779</v>
      </c>
      <c r="L11" s="202"/>
      <c r="N11" s="190"/>
    </row>
    <row r="12" spans="1:14" s="142" customFormat="1" ht="24">
      <c r="A12" s="198"/>
      <c r="B12" s="1409"/>
      <c r="C12" s="204" t="s">
        <v>780</v>
      </c>
      <c r="D12" s="205"/>
      <c r="E12" s="202"/>
      <c r="F12" s="202"/>
      <c r="G12" s="202"/>
      <c r="H12" s="202"/>
      <c r="I12" s="202"/>
      <c r="J12" s="1436"/>
      <c r="K12" s="204" t="s">
        <v>780</v>
      </c>
      <c r="L12" s="202"/>
      <c r="N12" s="190"/>
    </row>
    <row r="13" spans="1:14" s="142" customFormat="1" ht="24">
      <c r="A13" s="198"/>
      <c r="B13" s="1409"/>
      <c r="C13" s="206" t="s">
        <v>781</v>
      </c>
      <c r="D13" s="205"/>
      <c r="E13" s="202"/>
      <c r="F13" s="202"/>
      <c r="G13" s="202"/>
      <c r="H13" s="202"/>
      <c r="I13" s="202"/>
      <c r="J13" s="1436"/>
      <c r="K13" s="207" t="s">
        <v>781</v>
      </c>
      <c r="L13" s="202"/>
      <c r="N13" s="190"/>
    </row>
    <row r="14" spans="1:14" s="142" customFormat="1" ht="24">
      <c r="A14" s="198"/>
      <c r="B14" s="1409"/>
      <c r="C14" s="200" t="s">
        <v>782</v>
      </c>
      <c r="D14" s="205"/>
      <c r="E14" s="202"/>
      <c r="F14" s="202"/>
      <c r="G14" s="202"/>
      <c r="H14" s="202"/>
      <c r="I14" s="202"/>
      <c r="J14" s="1436"/>
      <c r="K14" s="203" t="s">
        <v>782</v>
      </c>
      <c r="L14" s="202"/>
      <c r="N14" s="190"/>
    </row>
    <row r="15" spans="1:14" s="142" customFormat="1" ht="24">
      <c r="A15" s="198"/>
      <c r="B15" s="1409"/>
      <c r="C15" s="200" t="s">
        <v>783</v>
      </c>
      <c r="D15" s="205"/>
      <c r="E15" s="202"/>
      <c r="F15" s="202"/>
      <c r="G15" s="202"/>
      <c r="H15" s="202"/>
      <c r="I15" s="202"/>
      <c r="J15" s="1436"/>
      <c r="K15" s="203" t="s">
        <v>783</v>
      </c>
      <c r="L15" s="202"/>
      <c r="N15" s="190"/>
    </row>
    <row r="16" spans="1:14" s="142" customFormat="1" ht="24">
      <c r="A16" s="198"/>
      <c r="B16" s="1409"/>
      <c r="C16" s="200" t="s">
        <v>784</v>
      </c>
      <c r="D16" s="205"/>
      <c r="E16" s="202"/>
      <c r="F16" s="202"/>
      <c r="G16" s="202"/>
      <c r="H16" s="202"/>
      <c r="I16" s="202"/>
      <c r="J16" s="1436"/>
      <c r="K16" s="203" t="s">
        <v>784</v>
      </c>
      <c r="L16" s="202"/>
      <c r="M16" s="184"/>
      <c r="N16" s="190"/>
    </row>
    <row r="17" spans="1:14" s="142" customFormat="1" ht="24">
      <c r="A17" s="198"/>
      <c r="B17" s="1409"/>
      <c r="C17" s="200" t="s">
        <v>785</v>
      </c>
      <c r="D17" s="205"/>
      <c r="E17" s="202"/>
      <c r="F17" s="202"/>
      <c r="G17" s="202"/>
      <c r="H17" s="202"/>
      <c r="I17" s="202"/>
      <c r="J17" s="1436"/>
      <c r="K17" s="203" t="s">
        <v>785</v>
      </c>
      <c r="L17" s="202"/>
      <c r="N17" s="190"/>
    </row>
    <row r="18" spans="1:14" s="142" customFormat="1" ht="24">
      <c r="A18" s="198"/>
      <c r="B18" s="1409"/>
      <c r="C18" s="200" t="s">
        <v>786</v>
      </c>
      <c r="D18" s="205"/>
      <c r="E18" s="202"/>
      <c r="F18" s="202"/>
      <c r="G18" s="202"/>
      <c r="H18" s="202"/>
      <c r="I18" s="202"/>
      <c r="J18" s="1436"/>
      <c r="K18" s="203" t="s">
        <v>786</v>
      </c>
      <c r="L18" s="202"/>
      <c r="M18" s="184"/>
      <c r="N18" s="190"/>
    </row>
    <row r="19" spans="1:14" s="142" customFormat="1" ht="24">
      <c r="A19" s="198"/>
      <c r="B19" s="1409"/>
      <c r="C19" s="200" t="s">
        <v>788</v>
      </c>
      <c r="D19" s="205"/>
      <c r="E19" s="202"/>
      <c r="F19" s="202"/>
      <c r="G19" s="202"/>
      <c r="H19" s="202"/>
      <c r="I19" s="202"/>
      <c r="J19" s="1436"/>
      <c r="K19" s="203" t="s">
        <v>788</v>
      </c>
      <c r="L19" s="202"/>
      <c r="M19" s="184"/>
      <c r="N19" s="190"/>
    </row>
    <row r="20" spans="1:14" s="142" customFormat="1" ht="24">
      <c r="A20" s="208"/>
      <c r="B20" s="1408"/>
      <c r="C20" s="210" t="s">
        <v>787</v>
      </c>
      <c r="D20" s="211"/>
      <c r="E20" s="212"/>
      <c r="F20" s="212"/>
      <c r="G20" s="212"/>
      <c r="H20" s="212"/>
      <c r="I20" s="212"/>
      <c r="J20" s="1437"/>
      <c r="K20" s="213" t="s">
        <v>787</v>
      </c>
      <c r="L20" s="212"/>
      <c r="N20" s="190"/>
    </row>
    <row r="21" spans="1:14" s="142" customFormat="1" ht="24">
      <c r="A21" s="214"/>
      <c r="B21" s="215"/>
      <c r="C21" s="204"/>
      <c r="D21" s="216"/>
      <c r="E21" s="217"/>
      <c r="F21" s="217"/>
      <c r="G21" s="217"/>
      <c r="H21" s="217"/>
      <c r="I21" s="217"/>
      <c r="J21" s="217"/>
      <c r="K21" s="204"/>
      <c r="L21" s="217"/>
      <c r="N21" s="190"/>
    </row>
    <row r="22" spans="1:14" s="142" customFormat="1" ht="24">
      <c r="A22" s="214"/>
      <c r="B22" s="215"/>
      <c r="C22" s="204"/>
      <c r="D22" s="216"/>
      <c r="E22" s="217"/>
      <c r="F22" s="217"/>
      <c r="G22" s="217"/>
      <c r="H22" s="217"/>
      <c r="I22" s="217"/>
      <c r="J22" s="217"/>
      <c r="K22" s="204"/>
      <c r="L22" s="217"/>
      <c r="N22" s="190"/>
    </row>
    <row r="23" spans="1:14" s="142" customFormat="1" ht="24">
      <c r="A23" s="214"/>
      <c r="B23" s="215"/>
      <c r="C23" s="204"/>
      <c r="D23" s="216"/>
      <c r="E23" s="217"/>
      <c r="F23" s="217"/>
      <c r="G23" s="217"/>
      <c r="H23" s="217"/>
      <c r="I23" s="217"/>
      <c r="J23" s="217"/>
      <c r="K23" s="204"/>
      <c r="L23" s="217"/>
      <c r="N23" s="190"/>
    </row>
    <row r="24" spans="1:14" s="142" customFormat="1" ht="24">
      <c r="A24" s="187" t="s">
        <v>459</v>
      </c>
      <c r="B24" s="187"/>
      <c r="C24" s="186"/>
      <c r="D24" s="186"/>
      <c r="E24" s="185"/>
      <c r="F24" s="185"/>
      <c r="G24" s="185"/>
      <c r="H24" s="185"/>
      <c r="I24" s="185"/>
      <c r="J24" s="185"/>
      <c r="K24" s="186"/>
      <c r="L24" s="146" t="s">
        <v>329</v>
      </c>
      <c r="N24" s="190"/>
    </row>
    <row r="25" spans="1:14" s="187" customFormat="1" ht="24">
      <c r="A25" s="111" t="s">
        <v>1495</v>
      </c>
      <c r="B25" s="111"/>
      <c r="C25" s="112"/>
      <c r="D25" s="112"/>
      <c r="E25" s="113"/>
      <c r="F25" s="113"/>
      <c r="G25" s="185"/>
      <c r="H25" s="185"/>
      <c r="I25" s="185"/>
      <c r="J25" s="185"/>
      <c r="K25" s="186"/>
      <c r="L25" s="539" t="s">
        <v>1382</v>
      </c>
      <c r="N25" s="190"/>
    </row>
    <row r="26" spans="1:14" s="142" customFormat="1" ht="24">
      <c r="A26" s="1427" t="s">
        <v>176</v>
      </c>
      <c r="B26" s="1427" t="s">
        <v>177</v>
      </c>
      <c r="C26" s="1427" t="s">
        <v>178</v>
      </c>
      <c r="D26" s="191" t="s">
        <v>179</v>
      </c>
      <c r="E26" s="1349" t="s">
        <v>180</v>
      </c>
      <c r="F26" s="1350"/>
      <c r="G26" s="1350"/>
      <c r="H26" s="1350"/>
      <c r="I26" s="1351"/>
      <c r="J26" s="1438" t="s">
        <v>847</v>
      </c>
      <c r="K26" s="1427" t="s">
        <v>181</v>
      </c>
      <c r="L26" s="191" t="s">
        <v>182</v>
      </c>
      <c r="N26" s="190"/>
    </row>
    <row r="27" spans="1:14" s="142" customFormat="1" ht="24">
      <c r="A27" s="1428"/>
      <c r="B27" s="1428"/>
      <c r="C27" s="1428"/>
      <c r="D27" s="192" t="s">
        <v>183</v>
      </c>
      <c r="E27" s="119" t="s">
        <v>890</v>
      </c>
      <c r="F27" s="120" t="s">
        <v>838</v>
      </c>
      <c r="G27" s="120" t="s">
        <v>891</v>
      </c>
      <c r="H27" s="120" t="s">
        <v>889</v>
      </c>
      <c r="I27" s="120" t="s">
        <v>919</v>
      </c>
      <c r="J27" s="1439"/>
      <c r="K27" s="1428"/>
      <c r="L27" s="192" t="s">
        <v>184</v>
      </c>
      <c r="N27" s="190"/>
    </row>
    <row r="28" spans="1:14" s="142" customFormat="1" ht="24">
      <c r="A28" s="1270" t="s">
        <v>413</v>
      </c>
      <c r="B28" s="1434" t="s">
        <v>1780</v>
      </c>
      <c r="C28" s="1431" t="s">
        <v>1781</v>
      </c>
      <c r="D28" s="205" t="s">
        <v>1497</v>
      </c>
      <c r="E28" s="220">
        <v>617200</v>
      </c>
      <c r="F28" s="220">
        <v>617200</v>
      </c>
      <c r="G28" s="220">
        <v>617200</v>
      </c>
      <c r="H28" s="220">
        <v>617200</v>
      </c>
      <c r="I28" s="220">
        <v>617200</v>
      </c>
      <c r="J28" s="1435" t="s">
        <v>1782</v>
      </c>
      <c r="K28" s="1435" t="s">
        <v>1783</v>
      </c>
      <c r="L28" s="202" t="s">
        <v>652</v>
      </c>
      <c r="N28" s="190"/>
    </row>
    <row r="29" spans="1:14" s="142" customFormat="1" ht="24">
      <c r="A29" s="1270"/>
      <c r="B29" s="1409"/>
      <c r="C29" s="1432"/>
      <c r="D29" s="205"/>
      <c r="E29" s="202"/>
      <c r="F29" s="202"/>
      <c r="G29" s="202"/>
      <c r="H29" s="202"/>
      <c r="I29" s="202"/>
      <c r="J29" s="1436"/>
      <c r="K29" s="1436"/>
      <c r="L29" s="202"/>
      <c r="N29" s="190"/>
    </row>
    <row r="30" spans="1:14" s="142" customFormat="1" ht="24">
      <c r="A30" s="1270"/>
      <c r="B30" s="1409"/>
      <c r="C30" s="1432"/>
      <c r="D30" s="205"/>
      <c r="E30" s="202"/>
      <c r="F30" s="202"/>
      <c r="G30" s="202"/>
      <c r="H30" s="202"/>
      <c r="I30" s="202"/>
      <c r="J30" s="1436"/>
      <c r="K30" s="1436"/>
      <c r="L30" s="202"/>
      <c r="N30" s="190"/>
    </row>
    <row r="31" spans="1:14" s="142" customFormat="1" ht="46.5" customHeight="1">
      <c r="A31" s="192"/>
      <c r="B31" s="1408"/>
      <c r="C31" s="1433"/>
      <c r="D31" s="211"/>
      <c r="E31" s="212"/>
      <c r="F31" s="212"/>
      <c r="G31" s="212"/>
      <c r="H31" s="212"/>
      <c r="I31" s="212"/>
      <c r="J31" s="1437"/>
      <c r="K31" s="1437"/>
      <c r="L31" s="212"/>
      <c r="N31" s="190"/>
    </row>
    <row r="32" spans="1:14" s="142" customFormat="1" ht="24">
      <c r="A32" s="1270" t="s">
        <v>414</v>
      </c>
      <c r="B32" s="199" t="s">
        <v>933</v>
      </c>
      <c r="C32" s="193" t="s">
        <v>421</v>
      </c>
      <c r="D32" s="201" t="s">
        <v>223</v>
      </c>
      <c r="E32" s="220">
        <v>30000</v>
      </c>
      <c r="F32" s="220">
        <v>30000</v>
      </c>
      <c r="G32" s="220">
        <v>30000</v>
      </c>
      <c r="H32" s="220">
        <v>30000</v>
      </c>
      <c r="I32" s="220">
        <v>30000</v>
      </c>
      <c r="J32" s="1435" t="s">
        <v>935</v>
      </c>
      <c r="K32" s="218" t="s">
        <v>422</v>
      </c>
      <c r="L32" s="202" t="s">
        <v>652</v>
      </c>
      <c r="N32" s="190"/>
    </row>
    <row r="33" spans="1:14" s="142" customFormat="1" ht="24">
      <c r="A33" s="1270"/>
      <c r="B33" s="222" t="s">
        <v>934</v>
      </c>
      <c r="C33" s="200" t="s">
        <v>423</v>
      </c>
      <c r="D33" s="201" t="s">
        <v>291</v>
      </c>
      <c r="E33" s="202"/>
      <c r="F33" s="202"/>
      <c r="G33" s="202"/>
      <c r="H33" s="202"/>
      <c r="I33" s="202"/>
      <c r="J33" s="1436"/>
      <c r="K33" s="203" t="s">
        <v>423</v>
      </c>
      <c r="L33" s="202"/>
      <c r="N33" s="190"/>
    </row>
    <row r="34" spans="1:14" s="142" customFormat="1" ht="24">
      <c r="A34" s="1270"/>
      <c r="B34" s="199"/>
      <c r="C34" s="200" t="s">
        <v>424</v>
      </c>
      <c r="D34" s="205"/>
      <c r="E34" s="202"/>
      <c r="F34" s="202"/>
      <c r="G34" s="202"/>
      <c r="H34" s="202"/>
      <c r="I34" s="202"/>
      <c r="J34" s="1436"/>
      <c r="K34" s="204" t="s">
        <v>771</v>
      </c>
      <c r="L34" s="202"/>
      <c r="N34" s="190"/>
    </row>
    <row r="35" spans="1:14" s="142" customFormat="1" ht="24">
      <c r="A35" s="1270"/>
      <c r="B35" s="199"/>
      <c r="C35" s="206" t="s">
        <v>425</v>
      </c>
      <c r="D35" s="205"/>
      <c r="E35" s="202"/>
      <c r="F35" s="202"/>
      <c r="G35" s="202"/>
      <c r="H35" s="202"/>
      <c r="I35" s="202"/>
      <c r="J35" s="1436"/>
      <c r="K35" s="218" t="s">
        <v>426</v>
      </c>
      <c r="L35" s="202"/>
      <c r="M35" s="184">
        <v>130</v>
      </c>
      <c r="N35" s="190"/>
    </row>
    <row r="36" spans="1:14" s="142" customFormat="1" ht="24">
      <c r="A36" s="219"/>
      <c r="B36" s="199"/>
      <c r="C36" s="200" t="s">
        <v>427</v>
      </c>
      <c r="D36" s="205"/>
      <c r="E36" s="202"/>
      <c r="F36" s="202"/>
      <c r="G36" s="202"/>
      <c r="H36" s="202"/>
      <c r="I36" s="202"/>
      <c r="J36" s="1436"/>
      <c r="K36" s="218" t="s">
        <v>615</v>
      </c>
      <c r="L36" s="202"/>
      <c r="N36" s="190"/>
    </row>
    <row r="37" spans="1:14" s="142" customFormat="1" ht="24">
      <c r="A37" s="219"/>
      <c r="B37" s="199"/>
      <c r="C37" s="200" t="s">
        <v>428</v>
      </c>
      <c r="D37" s="201"/>
      <c r="E37" s="220"/>
      <c r="F37" s="220"/>
      <c r="G37" s="202"/>
      <c r="H37" s="202"/>
      <c r="I37" s="202"/>
      <c r="J37" s="1436"/>
      <c r="K37" s="218" t="s">
        <v>772</v>
      </c>
      <c r="L37" s="202"/>
      <c r="N37" s="190"/>
    </row>
    <row r="38" spans="1:14" s="142" customFormat="1" ht="24">
      <c r="A38" s="221"/>
      <c r="B38" s="209"/>
      <c r="C38" s="210" t="s">
        <v>429</v>
      </c>
      <c r="D38" s="223"/>
      <c r="E38" s="224"/>
      <c r="F38" s="224"/>
      <c r="G38" s="212"/>
      <c r="H38" s="212"/>
      <c r="I38" s="212"/>
      <c r="J38" s="1437"/>
      <c r="K38" s="225" t="s">
        <v>773</v>
      </c>
      <c r="L38" s="212"/>
      <c r="N38" s="190"/>
    </row>
    <row r="39" spans="1:14" s="142" customFormat="1" ht="94.5" customHeight="1">
      <c r="A39" s="226" t="s">
        <v>415</v>
      </c>
      <c r="B39" s="231" t="s">
        <v>727</v>
      </c>
      <c r="C39" s="227" t="s">
        <v>728</v>
      </c>
      <c r="D39" s="228" t="s">
        <v>223</v>
      </c>
      <c r="E39" s="229">
        <v>100000</v>
      </c>
      <c r="F39" s="229">
        <v>100000</v>
      </c>
      <c r="G39" s="229">
        <v>100000</v>
      </c>
      <c r="H39" s="229">
        <v>100000</v>
      </c>
      <c r="I39" s="229">
        <v>100000</v>
      </c>
      <c r="J39" s="270" t="s">
        <v>936</v>
      </c>
      <c r="K39" s="227" t="s">
        <v>729</v>
      </c>
      <c r="L39" s="230" t="s">
        <v>652</v>
      </c>
      <c r="N39" s="190"/>
    </row>
    <row r="40" spans="1:14" s="142" customFormat="1" ht="67.5" customHeight="1">
      <c r="A40" s="226" t="s">
        <v>416</v>
      </c>
      <c r="B40" s="231" t="s">
        <v>730</v>
      </c>
      <c r="C40" s="227" t="s">
        <v>731</v>
      </c>
      <c r="D40" s="228" t="s">
        <v>223</v>
      </c>
      <c r="E40" s="229">
        <v>100000</v>
      </c>
      <c r="F40" s="229">
        <v>100000</v>
      </c>
      <c r="G40" s="229">
        <v>100000</v>
      </c>
      <c r="H40" s="229">
        <v>100000</v>
      </c>
      <c r="I40" s="229">
        <v>100000</v>
      </c>
      <c r="J40" s="270" t="s">
        <v>937</v>
      </c>
      <c r="K40" s="232" t="s">
        <v>732</v>
      </c>
      <c r="L40" s="230" t="s">
        <v>652</v>
      </c>
      <c r="N40" s="190"/>
    </row>
    <row r="41" spans="1:14" s="187" customFormat="1" ht="24">
      <c r="A41" s="187" t="s">
        <v>459</v>
      </c>
      <c r="C41" s="186"/>
      <c r="D41" s="186"/>
      <c r="E41" s="185"/>
      <c r="F41" s="185"/>
      <c r="G41" s="185"/>
      <c r="H41" s="185"/>
      <c r="I41" s="185"/>
      <c r="J41" s="185"/>
      <c r="K41" s="186"/>
      <c r="L41" s="146" t="s">
        <v>1453</v>
      </c>
      <c r="N41" s="190"/>
    </row>
    <row r="42" spans="1:14" s="187" customFormat="1" ht="24">
      <c r="A42" s="111" t="s">
        <v>1495</v>
      </c>
      <c r="B42" s="111"/>
      <c r="C42" s="112"/>
      <c r="D42" s="112"/>
      <c r="E42" s="113"/>
      <c r="F42" s="113"/>
      <c r="G42" s="185"/>
      <c r="H42" s="185"/>
      <c r="I42" s="185"/>
      <c r="J42" s="185"/>
      <c r="K42" s="186"/>
      <c r="L42" s="539" t="s">
        <v>1382</v>
      </c>
      <c r="N42" s="190"/>
    </row>
    <row r="43" spans="1:14" s="142" customFormat="1" ht="24">
      <c r="A43" s="1427" t="s">
        <v>176</v>
      </c>
      <c r="B43" s="1427" t="s">
        <v>177</v>
      </c>
      <c r="C43" s="1427" t="s">
        <v>178</v>
      </c>
      <c r="D43" s="191" t="s">
        <v>179</v>
      </c>
      <c r="E43" s="1349" t="s">
        <v>180</v>
      </c>
      <c r="F43" s="1350"/>
      <c r="G43" s="1350"/>
      <c r="H43" s="1350"/>
      <c r="I43" s="1351"/>
      <c r="J43" s="1429" t="s">
        <v>847</v>
      </c>
      <c r="K43" s="1427" t="s">
        <v>181</v>
      </c>
      <c r="L43" s="191" t="s">
        <v>182</v>
      </c>
      <c r="N43" s="190"/>
    </row>
    <row r="44" spans="1:14" s="142" customFormat="1" ht="24">
      <c r="A44" s="1428"/>
      <c r="B44" s="1428"/>
      <c r="C44" s="1428"/>
      <c r="D44" s="192" t="s">
        <v>183</v>
      </c>
      <c r="E44" s="119" t="s">
        <v>890</v>
      </c>
      <c r="F44" s="120" t="s">
        <v>838</v>
      </c>
      <c r="G44" s="120" t="s">
        <v>891</v>
      </c>
      <c r="H44" s="120" t="s">
        <v>889</v>
      </c>
      <c r="I44" s="120" t="s">
        <v>919</v>
      </c>
      <c r="J44" s="1430"/>
      <c r="K44" s="1428"/>
      <c r="L44" s="192" t="s">
        <v>184</v>
      </c>
      <c r="N44" s="190"/>
    </row>
    <row r="45" spans="1:14" s="142" customFormat="1" ht="24">
      <c r="A45" s="1270" t="s">
        <v>417</v>
      </c>
      <c r="B45" s="199" t="s">
        <v>938</v>
      </c>
      <c r="C45" s="200" t="s">
        <v>789</v>
      </c>
      <c r="D45" s="201" t="s">
        <v>223</v>
      </c>
      <c r="E45" s="220">
        <v>40000</v>
      </c>
      <c r="F45" s="220">
        <v>40000</v>
      </c>
      <c r="G45" s="220">
        <v>40000</v>
      </c>
      <c r="H45" s="220">
        <v>40000</v>
      </c>
      <c r="I45" s="220">
        <v>40000</v>
      </c>
      <c r="J45" s="1443" t="s">
        <v>940</v>
      </c>
      <c r="K45" s="200" t="s">
        <v>799</v>
      </c>
      <c r="L45" s="202" t="s">
        <v>652</v>
      </c>
      <c r="N45" s="190"/>
    </row>
    <row r="46" spans="1:14" s="142" customFormat="1" ht="24">
      <c r="A46" s="219"/>
      <c r="B46" s="222" t="s">
        <v>939</v>
      </c>
      <c r="C46" s="200" t="s">
        <v>790</v>
      </c>
      <c r="D46" s="201" t="s">
        <v>291</v>
      </c>
      <c r="E46" s="202"/>
      <c r="F46" s="202"/>
      <c r="G46" s="202"/>
      <c r="H46" s="233"/>
      <c r="I46" s="233"/>
      <c r="J46" s="1444"/>
      <c r="K46" s="200" t="s">
        <v>790</v>
      </c>
      <c r="L46" s="202"/>
      <c r="N46" s="190"/>
    </row>
    <row r="47" spans="1:14" s="142" customFormat="1" ht="24">
      <c r="A47" s="219"/>
      <c r="B47" s="199" t="s">
        <v>791</v>
      </c>
      <c r="C47" s="204" t="s">
        <v>791</v>
      </c>
      <c r="D47" s="205"/>
      <c r="E47" s="202"/>
      <c r="F47" s="202"/>
      <c r="G47" s="202"/>
      <c r="H47" s="233"/>
      <c r="I47" s="233"/>
      <c r="J47" s="1444"/>
      <c r="K47" s="204" t="s">
        <v>791</v>
      </c>
      <c r="L47" s="202"/>
      <c r="N47" s="190"/>
    </row>
    <row r="48" spans="1:14" s="142" customFormat="1" ht="24">
      <c r="A48" s="219"/>
      <c r="B48" s="199"/>
      <c r="C48" s="206" t="s">
        <v>792</v>
      </c>
      <c r="D48" s="205"/>
      <c r="E48" s="202"/>
      <c r="F48" s="202"/>
      <c r="G48" s="202"/>
      <c r="H48" s="233"/>
      <c r="I48" s="233"/>
      <c r="J48" s="1444"/>
      <c r="K48" s="206" t="s">
        <v>800</v>
      </c>
      <c r="L48" s="202"/>
      <c r="N48" s="190"/>
    </row>
    <row r="49" spans="1:14" s="142" customFormat="1" ht="24">
      <c r="A49" s="219"/>
      <c r="B49" s="199"/>
      <c r="C49" s="200" t="s">
        <v>793</v>
      </c>
      <c r="D49" s="205"/>
      <c r="E49" s="202"/>
      <c r="F49" s="202"/>
      <c r="G49" s="202"/>
      <c r="H49" s="233"/>
      <c r="I49" s="233"/>
      <c r="J49" s="1444"/>
      <c r="K49" s="200" t="s">
        <v>793</v>
      </c>
      <c r="L49" s="202"/>
      <c r="N49" s="190"/>
    </row>
    <row r="50" spans="1:14" s="142" customFormat="1" ht="24">
      <c r="A50" s="219"/>
      <c r="B50" s="199"/>
      <c r="C50" s="200" t="s">
        <v>794</v>
      </c>
      <c r="D50" s="201"/>
      <c r="E50" s="220"/>
      <c r="F50" s="220"/>
      <c r="G50" s="202"/>
      <c r="H50" s="233"/>
      <c r="I50" s="233"/>
      <c r="J50" s="1444"/>
      <c r="K50" s="200" t="s">
        <v>794</v>
      </c>
      <c r="L50" s="202"/>
      <c r="N50" s="190"/>
    </row>
    <row r="51" spans="1:14" s="142" customFormat="1" ht="24">
      <c r="A51" s="219"/>
      <c r="B51" s="199"/>
      <c r="C51" s="200" t="s">
        <v>795</v>
      </c>
      <c r="D51" s="201"/>
      <c r="E51" s="220"/>
      <c r="F51" s="220"/>
      <c r="G51" s="202"/>
      <c r="H51" s="233"/>
      <c r="I51" s="233"/>
      <c r="J51" s="1444"/>
      <c r="K51" s="200" t="s">
        <v>801</v>
      </c>
      <c r="L51" s="202"/>
      <c r="N51" s="190"/>
    </row>
    <row r="52" spans="1:14" s="142" customFormat="1" ht="24">
      <c r="A52" s="219"/>
      <c r="B52" s="199"/>
      <c r="C52" s="200" t="s">
        <v>796</v>
      </c>
      <c r="D52" s="201"/>
      <c r="E52" s="220"/>
      <c r="F52" s="220"/>
      <c r="G52" s="202"/>
      <c r="H52" s="233"/>
      <c r="I52" s="233"/>
      <c r="J52" s="1444"/>
      <c r="K52" s="200" t="s">
        <v>796</v>
      </c>
      <c r="L52" s="202"/>
      <c r="N52" s="190"/>
    </row>
    <row r="53" spans="1:14" s="142" customFormat="1" ht="24">
      <c r="A53" s="219"/>
      <c r="B53" s="199"/>
      <c r="C53" s="200" t="s">
        <v>797</v>
      </c>
      <c r="D53" s="201"/>
      <c r="E53" s="220"/>
      <c r="F53" s="220"/>
      <c r="G53" s="202"/>
      <c r="H53" s="233"/>
      <c r="I53" s="233"/>
      <c r="J53" s="1444"/>
      <c r="K53" s="200" t="s">
        <v>797</v>
      </c>
      <c r="L53" s="202"/>
      <c r="M53" s="184">
        <v>131</v>
      </c>
      <c r="N53" s="190"/>
    </row>
    <row r="54" spans="1:14" s="142" customFormat="1" ht="24">
      <c r="A54" s="221"/>
      <c r="B54" s="209"/>
      <c r="C54" s="210" t="s">
        <v>798</v>
      </c>
      <c r="D54" s="234"/>
      <c r="E54" s="224"/>
      <c r="F54" s="224"/>
      <c r="G54" s="212"/>
      <c r="H54" s="235"/>
      <c r="I54" s="235"/>
      <c r="J54" s="1445"/>
      <c r="K54" s="210" t="s">
        <v>798</v>
      </c>
      <c r="L54" s="212"/>
      <c r="N54" s="190"/>
    </row>
    <row r="55" spans="1:14" s="142" customFormat="1" ht="213" customHeight="1">
      <c r="A55" s="226" t="s">
        <v>488</v>
      </c>
      <c r="B55" s="236" t="s">
        <v>803</v>
      </c>
      <c r="C55" s="237" t="s">
        <v>804</v>
      </c>
      <c r="D55" s="228" t="s">
        <v>941</v>
      </c>
      <c r="E55" s="238">
        <v>60000</v>
      </c>
      <c r="F55" s="238">
        <v>60000</v>
      </c>
      <c r="G55" s="239">
        <v>60000</v>
      </c>
      <c r="H55" s="239">
        <v>60000</v>
      </c>
      <c r="I55" s="239">
        <v>60000</v>
      </c>
      <c r="J55" s="270" t="s">
        <v>942</v>
      </c>
      <c r="K55" s="237" t="s">
        <v>1784</v>
      </c>
      <c r="L55" s="237" t="s">
        <v>652</v>
      </c>
      <c r="N55" s="190"/>
    </row>
    <row r="56" spans="1:14" s="142" customFormat="1" ht="24">
      <c r="A56" s="240"/>
      <c r="B56" s="241"/>
      <c r="C56" s="242"/>
      <c r="D56" s="243"/>
      <c r="E56" s="244"/>
      <c r="F56" s="244"/>
      <c r="G56" s="244"/>
      <c r="H56" s="244"/>
      <c r="I56" s="244"/>
      <c r="J56" s="244"/>
      <c r="K56" s="242"/>
      <c r="L56" s="245"/>
      <c r="N56" s="190"/>
    </row>
    <row r="57" spans="1:14" s="187" customFormat="1" ht="24">
      <c r="A57" s="187" t="s">
        <v>459</v>
      </c>
      <c r="C57" s="186"/>
      <c r="D57" s="186"/>
      <c r="E57" s="185"/>
      <c r="F57" s="185"/>
      <c r="G57" s="185"/>
      <c r="H57" s="185"/>
      <c r="I57" s="185"/>
      <c r="J57" s="185"/>
      <c r="K57" s="186"/>
      <c r="L57" s="146" t="s">
        <v>1454</v>
      </c>
      <c r="N57" s="190"/>
    </row>
    <row r="58" spans="1:14" s="187" customFormat="1" ht="24">
      <c r="A58" s="111" t="s">
        <v>1495</v>
      </c>
      <c r="B58" s="111"/>
      <c r="C58" s="112"/>
      <c r="D58" s="112"/>
      <c r="E58" s="113"/>
      <c r="F58" s="113"/>
      <c r="G58" s="185"/>
      <c r="H58" s="185"/>
      <c r="I58" s="185"/>
      <c r="J58" s="185"/>
      <c r="K58" s="186"/>
      <c r="L58" s="539" t="s">
        <v>1382</v>
      </c>
      <c r="N58" s="190"/>
    </row>
    <row r="59" spans="1:14" s="142" customFormat="1" ht="24">
      <c r="A59" s="1427" t="s">
        <v>176</v>
      </c>
      <c r="B59" s="1427" t="s">
        <v>177</v>
      </c>
      <c r="C59" s="1427" t="s">
        <v>178</v>
      </c>
      <c r="D59" s="191" t="s">
        <v>179</v>
      </c>
      <c r="E59" s="1349" t="s">
        <v>180</v>
      </c>
      <c r="F59" s="1350"/>
      <c r="G59" s="1350"/>
      <c r="H59" s="1350"/>
      <c r="I59" s="1351"/>
      <c r="J59" s="1429" t="s">
        <v>847</v>
      </c>
      <c r="K59" s="1427" t="s">
        <v>181</v>
      </c>
      <c r="L59" s="191" t="s">
        <v>182</v>
      </c>
      <c r="N59" s="190"/>
    </row>
    <row r="60" spans="1:14" s="142" customFormat="1" ht="24">
      <c r="A60" s="1428"/>
      <c r="B60" s="1428"/>
      <c r="C60" s="1428"/>
      <c r="D60" s="192" t="s">
        <v>183</v>
      </c>
      <c r="E60" s="119" t="s">
        <v>890</v>
      </c>
      <c r="F60" s="120" t="s">
        <v>838</v>
      </c>
      <c r="G60" s="120" t="s">
        <v>891</v>
      </c>
      <c r="H60" s="120" t="s">
        <v>889</v>
      </c>
      <c r="I60" s="120" t="s">
        <v>919</v>
      </c>
      <c r="J60" s="1430"/>
      <c r="K60" s="1428"/>
      <c r="L60" s="192" t="s">
        <v>184</v>
      </c>
      <c r="N60" s="190"/>
    </row>
    <row r="61" spans="1:14" s="142" customFormat="1" ht="279">
      <c r="A61" s="226" t="s">
        <v>39</v>
      </c>
      <c r="B61" s="236" t="s">
        <v>802</v>
      </c>
      <c r="C61" s="237" t="s">
        <v>805</v>
      </c>
      <c r="D61" s="228" t="s">
        <v>943</v>
      </c>
      <c r="E61" s="238">
        <v>40000</v>
      </c>
      <c r="F61" s="238">
        <v>40000</v>
      </c>
      <c r="G61" s="239">
        <v>40000</v>
      </c>
      <c r="H61" s="239">
        <v>40000</v>
      </c>
      <c r="I61" s="239">
        <v>40000</v>
      </c>
      <c r="J61" s="270" t="s">
        <v>942</v>
      </c>
      <c r="K61" s="237" t="s">
        <v>806</v>
      </c>
      <c r="L61" s="237" t="s">
        <v>652</v>
      </c>
      <c r="M61" s="184">
        <v>132</v>
      </c>
      <c r="N61" s="190"/>
    </row>
    <row r="62" spans="1:14" s="142" customFormat="1" ht="144">
      <c r="A62" s="226" t="s">
        <v>218</v>
      </c>
      <c r="B62" s="1278" t="s">
        <v>733</v>
      </c>
      <c r="C62" s="227" t="s">
        <v>728</v>
      </c>
      <c r="D62" s="228" t="s">
        <v>944</v>
      </c>
      <c r="E62" s="229">
        <v>100000</v>
      </c>
      <c r="F62" s="229">
        <v>100000</v>
      </c>
      <c r="G62" s="229">
        <v>100000</v>
      </c>
      <c r="H62" s="229">
        <v>100000</v>
      </c>
      <c r="I62" s="229">
        <v>100000</v>
      </c>
      <c r="J62" s="270" t="s">
        <v>945</v>
      </c>
      <c r="K62" s="232" t="s">
        <v>729</v>
      </c>
      <c r="L62" s="230" t="s">
        <v>652</v>
      </c>
      <c r="M62" s="246"/>
      <c r="N62" s="190"/>
    </row>
    <row r="63" spans="1:14" s="142" customFormat="1" ht="24">
      <c r="A63" s="247"/>
      <c r="B63" s="248"/>
      <c r="C63" s="249"/>
      <c r="D63" s="250"/>
      <c r="E63" s="251"/>
      <c r="F63" s="251"/>
      <c r="G63" s="252"/>
      <c r="H63" s="252"/>
      <c r="I63" s="252"/>
      <c r="J63" s="252"/>
      <c r="K63" s="249"/>
      <c r="L63" s="249"/>
      <c r="N63" s="190"/>
    </row>
    <row r="64" spans="1:14" s="187" customFormat="1" ht="24">
      <c r="A64" s="187" t="s">
        <v>459</v>
      </c>
      <c r="C64" s="186"/>
      <c r="D64" s="186"/>
      <c r="E64" s="185"/>
      <c r="F64" s="185"/>
      <c r="G64" s="185"/>
      <c r="H64" s="185"/>
      <c r="I64" s="185"/>
      <c r="J64" s="185"/>
      <c r="K64" s="186"/>
      <c r="L64" s="146" t="s">
        <v>1455</v>
      </c>
      <c r="N64" s="190"/>
    </row>
    <row r="65" spans="1:14" s="187" customFormat="1" ht="24">
      <c r="A65" s="111" t="s">
        <v>1495</v>
      </c>
      <c r="B65" s="111"/>
      <c r="C65" s="112"/>
      <c r="D65" s="112"/>
      <c r="E65" s="113"/>
      <c r="F65" s="113"/>
      <c r="G65" s="185"/>
      <c r="H65" s="185"/>
      <c r="I65" s="185"/>
      <c r="J65" s="185"/>
      <c r="K65" s="186"/>
      <c r="L65" s="539" t="s">
        <v>1382</v>
      </c>
      <c r="N65" s="190"/>
    </row>
    <row r="66" spans="1:14" s="142" customFormat="1" ht="24">
      <c r="A66" s="1427" t="s">
        <v>176</v>
      </c>
      <c r="B66" s="1427" t="s">
        <v>177</v>
      </c>
      <c r="C66" s="1427" t="s">
        <v>178</v>
      </c>
      <c r="D66" s="191" t="s">
        <v>179</v>
      </c>
      <c r="E66" s="1349" t="s">
        <v>180</v>
      </c>
      <c r="F66" s="1350"/>
      <c r="G66" s="1350"/>
      <c r="H66" s="1350"/>
      <c r="I66" s="1351"/>
      <c r="J66" s="1429" t="s">
        <v>847</v>
      </c>
      <c r="K66" s="1427" t="s">
        <v>181</v>
      </c>
      <c r="L66" s="191" t="s">
        <v>182</v>
      </c>
      <c r="N66" s="190"/>
    </row>
    <row r="67" spans="1:14" s="142" customFormat="1" ht="24">
      <c r="A67" s="1428"/>
      <c r="B67" s="1428"/>
      <c r="C67" s="1428"/>
      <c r="D67" s="192" t="s">
        <v>183</v>
      </c>
      <c r="E67" s="119" t="s">
        <v>890</v>
      </c>
      <c r="F67" s="120" t="s">
        <v>838</v>
      </c>
      <c r="G67" s="120" t="s">
        <v>891</v>
      </c>
      <c r="H67" s="120" t="s">
        <v>889</v>
      </c>
      <c r="I67" s="120" t="s">
        <v>919</v>
      </c>
      <c r="J67" s="1430"/>
      <c r="K67" s="1428"/>
      <c r="L67" s="192" t="s">
        <v>184</v>
      </c>
      <c r="N67" s="190"/>
    </row>
    <row r="68" spans="1:14" s="142" customFormat="1" ht="333" customHeight="1">
      <c r="A68" s="226" t="s">
        <v>335</v>
      </c>
      <c r="B68" s="236" t="s">
        <v>946</v>
      </c>
      <c r="C68" s="237" t="s">
        <v>1740</v>
      </c>
      <c r="D68" s="1272" t="s">
        <v>947</v>
      </c>
      <c r="E68" s="238">
        <v>50000</v>
      </c>
      <c r="F68" s="238">
        <v>50000</v>
      </c>
      <c r="G68" s="238">
        <v>50000</v>
      </c>
      <c r="H68" s="238">
        <v>50000</v>
      </c>
      <c r="I68" s="238">
        <v>50000</v>
      </c>
      <c r="J68" s="270" t="s">
        <v>948</v>
      </c>
      <c r="K68" s="237" t="s">
        <v>807</v>
      </c>
      <c r="L68" s="237" t="s">
        <v>652</v>
      </c>
      <c r="M68" s="184">
        <v>133</v>
      </c>
      <c r="N68" s="190"/>
    </row>
    <row r="69" spans="1:14" s="142" customFormat="1" ht="16.5" customHeight="1">
      <c r="A69" s="247"/>
      <c r="B69" s="248"/>
      <c r="C69" s="249"/>
      <c r="D69" s="250"/>
      <c r="E69" s="251"/>
      <c r="F69" s="251"/>
      <c r="G69" s="252"/>
      <c r="H69" s="252"/>
      <c r="I69" s="252"/>
      <c r="J69" s="252"/>
      <c r="K69" s="249"/>
      <c r="L69" s="249"/>
      <c r="N69" s="190"/>
    </row>
    <row r="70" spans="1:14" s="142" customFormat="1" ht="16.5" customHeight="1">
      <c r="A70" s="247"/>
      <c r="B70" s="248"/>
      <c r="C70" s="249"/>
      <c r="D70" s="250"/>
      <c r="E70" s="251"/>
      <c r="F70" s="251"/>
      <c r="G70" s="252"/>
      <c r="H70" s="252"/>
      <c r="I70" s="252"/>
      <c r="J70" s="252"/>
      <c r="K70" s="249"/>
      <c r="L70" s="249"/>
      <c r="N70" s="190"/>
    </row>
    <row r="71" spans="1:14" s="142" customFormat="1" ht="16.5" customHeight="1">
      <c r="A71" s="247"/>
      <c r="B71" s="248"/>
      <c r="C71" s="249"/>
      <c r="D71" s="250"/>
      <c r="E71" s="251"/>
      <c r="F71" s="251"/>
      <c r="G71" s="252"/>
      <c r="H71" s="252"/>
      <c r="I71" s="252"/>
      <c r="J71" s="252"/>
      <c r="K71" s="249"/>
      <c r="L71" s="249"/>
      <c r="N71" s="190"/>
    </row>
    <row r="72" spans="1:14" s="142" customFormat="1" ht="16.5" customHeight="1">
      <c r="A72" s="247"/>
      <c r="B72" s="248"/>
      <c r="C72" s="249"/>
      <c r="D72" s="250"/>
      <c r="E72" s="251"/>
      <c r="F72" s="251"/>
      <c r="G72" s="252"/>
      <c r="H72" s="252"/>
      <c r="I72" s="252"/>
      <c r="J72" s="252"/>
      <c r="K72" s="249"/>
      <c r="L72" s="249"/>
      <c r="N72" s="190"/>
    </row>
    <row r="73" spans="1:14" s="142" customFormat="1" ht="16.5" customHeight="1">
      <c r="A73" s="247"/>
      <c r="B73" s="248"/>
      <c r="C73" s="249"/>
      <c r="D73" s="250"/>
      <c r="E73" s="251"/>
      <c r="F73" s="251"/>
      <c r="G73" s="252"/>
      <c r="H73" s="252"/>
      <c r="I73" s="252"/>
      <c r="J73" s="252"/>
      <c r="K73" s="249"/>
      <c r="L73" s="249"/>
      <c r="N73" s="190"/>
    </row>
    <row r="74" spans="1:14" s="142" customFormat="1" ht="16.5" customHeight="1">
      <c r="A74" s="247"/>
      <c r="B74" s="248"/>
      <c r="C74" s="249"/>
      <c r="D74" s="250"/>
      <c r="E74" s="251"/>
      <c r="F74" s="251"/>
      <c r="G74" s="252"/>
      <c r="H74" s="252"/>
      <c r="I74" s="252"/>
      <c r="J74" s="252"/>
      <c r="K74" s="249"/>
      <c r="L74" s="249"/>
      <c r="N74" s="190"/>
    </row>
    <row r="75" spans="1:14" s="142" customFormat="1" ht="16.5" customHeight="1">
      <c r="A75" s="247"/>
      <c r="B75" s="248"/>
      <c r="C75" s="249"/>
      <c r="D75" s="250"/>
      <c r="E75" s="251"/>
      <c r="F75" s="251"/>
      <c r="G75" s="252"/>
      <c r="H75" s="252"/>
      <c r="I75" s="252"/>
      <c r="J75" s="252"/>
      <c r="K75" s="249"/>
      <c r="L75" s="146" t="s">
        <v>330</v>
      </c>
      <c r="N75" s="190"/>
    </row>
    <row r="76" spans="1:14" s="187" customFormat="1" ht="24">
      <c r="A76" s="187" t="s">
        <v>459</v>
      </c>
      <c r="C76" s="186"/>
      <c r="D76" s="186"/>
      <c r="E76" s="185"/>
      <c r="F76" s="185"/>
      <c r="G76" s="185"/>
      <c r="H76" s="185"/>
      <c r="I76" s="185"/>
      <c r="J76" s="185"/>
      <c r="K76" s="186"/>
      <c r="L76" s="147" t="s">
        <v>1382</v>
      </c>
      <c r="N76" s="190"/>
    </row>
    <row r="77" spans="1:14" s="187" customFormat="1" ht="24">
      <c r="A77" s="111" t="s">
        <v>1495</v>
      </c>
      <c r="B77" s="111"/>
      <c r="C77" s="112"/>
      <c r="D77" s="112"/>
      <c r="E77" s="113"/>
      <c r="F77" s="113"/>
      <c r="G77" s="185"/>
      <c r="H77" s="185"/>
      <c r="I77" s="185"/>
      <c r="J77" s="185"/>
      <c r="K77" s="186"/>
      <c r="L77" s="186"/>
      <c r="N77" s="190"/>
    </row>
    <row r="78" spans="1:14" s="142" customFormat="1" ht="24">
      <c r="A78" s="1427" t="s">
        <v>176</v>
      </c>
      <c r="B78" s="1427" t="s">
        <v>177</v>
      </c>
      <c r="C78" s="1427" t="s">
        <v>178</v>
      </c>
      <c r="D78" s="191" t="s">
        <v>179</v>
      </c>
      <c r="E78" s="1349" t="s">
        <v>180</v>
      </c>
      <c r="F78" s="1350"/>
      <c r="G78" s="1350"/>
      <c r="H78" s="1350"/>
      <c r="I78" s="1351"/>
      <c r="J78" s="1429" t="s">
        <v>847</v>
      </c>
      <c r="K78" s="1427" t="s">
        <v>181</v>
      </c>
      <c r="L78" s="191" t="s">
        <v>182</v>
      </c>
      <c r="N78" s="190"/>
    </row>
    <row r="79" spans="1:14" s="142" customFormat="1" ht="24">
      <c r="A79" s="1428"/>
      <c r="B79" s="1428"/>
      <c r="C79" s="1428"/>
      <c r="D79" s="192" t="s">
        <v>183</v>
      </c>
      <c r="E79" s="119" t="s">
        <v>890</v>
      </c>
      <c r="F79" s="120" t="s">
        <v>838</v>
      </c>
      <c r="G79" s="120" t="s">
        <v>891</v>
      </c>
      <c r="H79" s="120" t="s">
        <v>889</v>
      </c>
      <c r="I79" s="120" t="s">
        <v>919</v>
      </c>
      <c r="J79" s="1430"/>
      <c r="K79" s="1428"/>
      <c r="L79" s="192" t="s">
        <v>184</v>
      </c>
      <c r="N79" s="190"/>
    </row>
    <row r="80" spans="1:14" s="142" customFormat="1" ht="238.5" customHeight="1">
      <c r="A80" s="226" t="s">
        <v>498</v>
      </c>
      <c r="B80" s="236" t="s">
        <v>808</v>
      </c>
      <c r="C80" s="237" t="s">
        <v>809</v>
      </c>
      <c r="D80" s="228" t="s">
        <v>223</v>
      </c>
      <c r="E80" s="238">
        <v>40000</v>
      </c>
      <c r="F80" s="238">
        <v>40000</v>
      </c>
      <c r="G80" s="238">
        <v>40000</v>
      </c>
      <c r="H80" s="238">
        <v>40000</v>
      </c>
      <c r="I80" s="238">
        <v>40000</v>
      </c>
      <c r="J80" s="270" t="s">
        <v>949</v>
      </c>
      <c r="K80" s="237" t="s">
        <v>810</v>
      </c>
      <c r="L80" s="237" t="s">
        <v>652</v>
      </c>
      <c r="M80" s="253">
        <v>134</v>
      </c>
      <c r="N80" s="190"/>
    </row>
    <row r="81" spans="1:14" s="142" customFormat="1" ht="4.5" customHeight="1" hidden="1" thickBot="1">
      <c r="A81" s="1158"/>
      <c r="B81" s="254"/>
      <c r="C81" s="258"/>
      <c r="D81" s="259"/>
      <c r="E81" s="255"/>
      <c r="F81" s="255"/>
      <c r="G81" s="255"/>
      <c r="H81" s="256"/>
      <c r="I81" s="256"/>
      <c r="J81" s="256"/>
      <c r="K81" s="257"/>
      <c r="L81" s="255"/>
      <c r="N81" s="190"/>
    </row>
    <row r="82" spans="1:14" s="142" customFormat="1" ht="3" customHeight="1" hidden="1" thickBot="1">
      <c r="A82" s="1158"/>
      <c r="B82" s="254"/>
      <c r="C82" s="260"/>
      <c r="D82" s="259"/>
      <c r="E82" s="255"/>
      <c r="F82" s="255"/>
      <c r="G82" s="255"/>
      <c r="H82" s="256"/>
      <c r="I82" s="256"/>
      <c r="J82" s="256"/>
      <c r="K82" s="257"/>
      <c r="L82" s="255"/>
      <c r="N82" s="190"/>
    </row>
    <row r="83" spans="1:14" s="142" customFormat="1" ht="24" customHeight="1" hidden="1" thickBot="1">
      <c r="A83" s="1159"/>
      <c r="B83" s="261"/>
      <c r="C83" s="262"/>
      <c r="D83" s="259"/>
      <c r="E83" s="263"/>
      <c r="F83" s="263"/>
      <c r="G83" s="263"/>
      <c r="H83" s="264"/>
      <c r="I83" s="264"/>
      <c r="J83" s="264"/>
      <c r="K83" s="265"/>
      <c r="L83" s="263"/>
      <c r="N83" s="190"/>
    </row>
    <row r="84" spans="1:14" s="142" customFormat="1" ht="197.25" customHeight="1">
      <c r="A84" s="1159" t="s">
        <v>336</v>
      </c>
      <c r="B84" s="1160" t="s">
        <v>1750</v>
      </c>
      <c r="C84" s="1161" t="s">
        <v>1751</v>
      </c>
      <c r="D84" s="1162" t="s">
        <v>1470</v>
      </c>
      <c r="E84" s="1152">
        <v>20000</v>
      </c>
      <c r="F84" s="1152">
        <v>20000</v>
      </c>
      <c r="G84" s="238">
        <v>20000</v>
      </c>
      <c r="H84" s="238">
        <v>20000</v>
      </c>
      <c r="I84" s="238">
        <v>20000</v>
      </c>
      <c r="J84" s="270" t="s">
        <v>1471</v>
      </c>
      <c r="K84" s="1163" t="s">
        <v>1752</v>
      </c>
      <c r="L84" s="1164" t="s">
        <v>544</v>
      </c>
      <c r="N84" s="190"/>
    </row>
    <row r="85" spans="1:14" s="142" customFormat="1" ht="16.5" customHeight="1">
      <c r="A85" s="247"/>
      <c r="B85" s="248"/>
      <c r="C85" s="249"/>
      <c r="D85" s="250"/>
      <c r="E85" s="251"/>
      <c r="F85" s="251"/>
      <c r="G85" s="252"/>
      <c r="H85" s="252"/>
      <c r="I85" s="252"/>
      <c r="J85" s="252"/>
      <c r="K85" s="249"/>
      <c r="L85" s="146" t="s">
        <v>331</v>
      </c>
      <c r="N85" s="190"/>
    </row>
    <row r="86" spans="1:14" s="187" customFormat="1" ht="24">
      <c r="A86" s="187" t="s">
        <v>459</v>
      </c>
      <c r="C86" s="186"/>
      <c r="D86" s="186"/>
      <c r="E86" s="185"/>
      <c r="F86" s="185"/>
      <c r="G86" s="185"/>
      <c r="H86" s="185"/>
      <c r="I86" s="185"/>
      <c r="J86" s="185"/>
      <c r="K86" s="186"/>
      <c r="L86" s="147" t="s">
        <v>1382</v>
      </c>
      <c r="N86" s="190"/>
    </row>
    <row r="87" spans="1:14" s="187" customFormat="1" ht="24">
      <c r="A87" s="111" t="s">
        <v>1495</v>
      </c>
      <c r="B87" s="111"/>
      <c r="C87" s="112"/>
      <c r="D87" s="112"/>
      <c r="E87" s="113"/>
      <c r="F87" s="113"/>
      <c r="G87" s="185"/>
      <c r="H87" s="185"/>
      <c r="I87" s="185"/>
      <c r="J87" s="185"/>
      <c r="K87" s="186"/>
      <c r="L87" s="186"/>
      <c r="N87" s="190"/>
    </row>
    <row r="88" spans="1:14" s="142" customFormat="1" ht="24">
      <c r="A88" s="1427" t="s">
        <v>176</v>
      </c>
      <c r="B88" s="1427" t="s">
        <v>177</v>
      </c>
      <c r="C88" s="1427" t="s">
        <v>178</v>
      </c>
      <c r="D88" s="191" t="s">
        <v>179</v>
      </c>
      <c r="E88" s="1349" t="s">
        <v>180</v>
      </c>
      <c r="F88" s="1350"/>
      <c r="G88" s="1350"/>
      <c r="H88" s="1350"/>
      <c r="I88" s="1351"/>
      <c r="J88" s="1429" t="s">
        <v>847</v>
      </c>
      <c r="K88" s="1427" t="s">
        <v>181</v>
      </c>
      <c r="L88" s="191" t="s">
        <v>182</v>
      </c>
      <c r="N88" s="190"/>
    </row>
    <row r="89" spans="1:14" s="142" customFormat="1" ht="24">
      <c r="A89" s="1428"/>
      <c r="B89" s="1428"/>
      <c r="C89" s="1428"/>
      <c r="D89" s="192" t="s">
        <v>183</v>
      </c>
      <c r="E89" s="1030" t="s">
        <v>890</v>
      </c>
      <c r="F89" s="1031" t="s">
        <v>838</v>
      </c>
      <c r="G89" s="1031" t="s">
        <v>891</v>
      </c>
      <c r="H89" s="1031" t="s">
        <v>889</v>
      </c>
      <c r="I89" s="1031" t="s">
        <v>919</v>
      </c>
      <c r="J89" s="1430"/>
      <c r="K89" s="1428"/>
      <c r="L89" s="192" t="s">
        <v>184</v>
      </c>
      <c r="N89" s="190"/>
    </row>
    <row r="90" spans="1:14" s="142" customFormat="1" ht="237" customHeight="1">
      <c r="A90" s="1159" t="s">
        <v>6</v>
      </c>
      <c r="B90" s="1160" t="s">
        <v>1473</v>
      </c>
      <c r="C90" s="1161" t="s">
        <v>1474</v>
      </c>
      <c r="D90" s="1162" t="s">
        <v>1470</v>
      </c>
      <c r="E90" s="1152">
        <v>20000</v>
      </c>
      <c r="F90" s="1152">
        <v>20000</v>
      </c>
      <c r="G90" s="238">
        <v>20000</v>
      </c>
      <c r="H90" s="238">
        <v>20000</v>
      </c>
      <c r="I90" s="238">
        <v>20000</v>
      </c>
      <c r="J90" s="270" t="s">
        <v>1475</v>
      </c>
      <c r="K90" s="1161" t="s">
        <v>1476</v>
      </c>
      <c r="L90" s="1164" t="s">
        <v>544</v>
      </c>
      <c r="N90" s="190"/>
    </row>
    <row r="91" spans="1:14" s="142" customFormat="1" ht="212.25" customHeight="1">
      <c r="A91" s="1159" t="s">
        <v>499</v>
      </c>
      <c r="B91" s="1160" t="s">
        <v>1477</v>
      </c>
      <c r="C91" s="1161" t="s">
        <v>1478</v>
      </c>
      <c r="D91" s="1162" t="s">
        <v>1470</v>
      </c>
      <c r="E91" s="1152">
        <v>20000</v>
      </c>
      <c r="F91" s="1152">
        <v>20000</v>
      </c>
      <c r="G91" s="238">
        <v>20000</v>
      </c>
      <c r="H91" s="238">
        <v>20000</v>
      </c>
      <c r="I91" s="238">
        <v>20000</v>
      </c>
      <c r="J91" s="270" t="s">
        <v>1475</v>
      </c>
      <c r="K91" s="1161" t="s">
        <v>1479</v>
      </c>
      <c r="L91" s="1164" t="s">
        <v>544</v>
      </c>
      <c r="N91" s="190"/>
    </row>
    <row r="92" spans="1:14" s="142" customFormat="1" ht="16.5" customHeight="1">
      <c r="A92" s="247"/>
      <c r="B92" s="248"/>
      <c r="C92" s="249"/>
      <c r="D92" s="250"/>
      <c r="E92" s="251"/>
      <c r="F92" s="251"/>
      <c r="G92" s="252"/>
      <c r="H92" s="252"/>
      <c r="I92" s="252"/>
      <c r="J92" s="252"/>
      <c r="K92" s="249"/>
      <c r="L92" s="146" t="s">
        <v>1456</v>
      </c>
      <c r="N92" s="190"/>
    </row>
    <row r="93" spans="1:14" s="187" customFormat="1" ht="24">
      <c r="A93" s="187" t="s">
        <v>459</v>
      </c>
      <c r="C93" s="186"/>
      <c r="D93" s="186"/>
      <c r="E93" s="185"/>
      <c r="F93" s="185"/>
      <c r="G93" s="185"/>
      <c r="H93" s="185"/>
      <c r="I93" s="185"/>
      <c r="J93" s="185"/>
      <c r="K93" s="186"/>
      <c r="L93" s="147" t="s">
        <v>1382</v>
      </c>
      <c r="N93" s="190"/>
    </row>
    <row r="94" spans="1:14" s="187" customFormat="1" ht="24">
      <c r="A94" s="111" t="s">
        <v>1495</v>
      </c>
      <c r="B94" s="111"/>
      <c r="C94" s="112"/>
      <c r="D94" s="112"/>
      <c r="E94" s="113"/>
      <c r="F94" s="113"/>
      <c r="G94" s="185"/>
      <c r="H94" s="185"/>
      <c r="I94" s="185"/>
      <c r="J94" s="185"/>
      <c r="K94" s="186"/>
      <c r="L94" s="186"/>
      <c r="N94" s="190"/>
    </row>
    <row r="95" spans="1:14" s="142" customFormat="1" ht="24">
      <c r="A95" s="1427" t="s">
        <v>176</v>
      </c>
      <c r="B95" s="1427" t="s">
        <v>177</v>
      </c>
      <c r="C95" s="1427" t="s">
        <v>178</v>
      </c>
      <c r="D95" s="191" t="s">
        <v>179</v>
      </c>
      <c r="E95" s="1349" t="s">
        <v>180</v>
      </c>
      <c r="F95" s="1350"/>
      <c r="G95" s="1350"/>
      <c r="H95" s="1350"/>
      <c r="I95" s="1351"/>
      <c r="J95" s="1429" t="s">
        <v>847</v>
      </c>
      <c r="K95" s="1427" t="s">
        <v>181</v>
      </c>
      <c r="L95" s="191" t="s">
        <v>182</v>
      </c>
      <c r="N95" s="190"/>
    </row>
    <row r="96" spans="1:14" s="142" customFormat="1" ht="24">
      <c r="A96" s="1428"/>
      <c r="B96" s="1428"/>
      <c r="C96" s="1428"/>
      <c r="D96" s="192" t="s">
        <v>183</v>
      </c>
      <c r="E96" s="1030" t="s">
        <v>890</v>
      </c>
      <c r="F96" s="1031" t="s">
        <v>838</v>
      </c>
      <c r="G96" s="1031" t="s">
        <v>891</v>
      </c>
      <c r="H96" s="1031" t="s">
        <v>889</v>
      </c>
      <c r="I96" s="1031" t="s">
        <v>919</v>
      </c>
      <c r="J96" s="1430"/>
      <c r="K96" s="1428"/>
      <c r="L96" s="192" t="s">
        <v>184</v>
      </c>
      <c r="N96" s="190"/>
    </row>
    <row r="97" spans="1:14" s="142" customFormat="1" ht="110.25" customHeight="1">
      <c r="A97" s="1159" t="s">
        <v>269</v>
      </c>
      <c r="B97" s="1160" t="s">
        <v>1480</v>
      </c>
      <c r="C97" s="1165" t="s">
        <v>1481</v>
      </c>
      <c r="D97" s="1162" t="s">
        <v>1482</v>
      </c>
      <c r="E97" s="1152">
        <v>15000</v>
      </c>
      <c r="F97" s="1152">
        <v>15000</v>
      </c>
      <c r="G97" s="238">
        <v>15000</v>
      </c>
      <c r="H97" s="238">
        <v>15000</v>
      </c>
      <c r="I97" s="238">
        <v>15000</v>
      </c>
      <c r="J97" s="270" t="s">
        <v>1483</v>
      </c>
      <c r="K97" s="1165" t="s">
        <v>1484</v>
      </c>
      <c r="L97" s="1164" t="s">
        <v>544</v>
      </c>
      <c r="N97" s="190"/>
    </row>
    <row r="98" spans="1:14" s="142" customFormat="1" ht="102" customHeight="1">
      <c r="A98" s="1159" t="s">
        <v>270</v>
      </c>
      <c r="B98" s="1160" t="s">
        <v>1485</v>
      </c>
      <c r="C98" s="1165" t="s">
        <v>1486</v>
      </c>
      <c r="D98" s="1162" t="s">
        <v>1482</v>
      </c>
      <c r="E98" s="1152">
        <v>15000</v>
      </c>
      <c r="F98" s="1152">
        <v>15000</v>
      </c>
      <c r="G98" s="238">
        <v>15000</v>
      </c>
      <c r="H98" s="238">
        <v>15000</v>
      </c>
      <c r="I98" s="238">
        <v>15000</v>
      </c>
      <c r="J98" s="270" t="s">
        <v>1487</v>
      </c>
      <c r="K98" s="1165" t="s">
        <v>1679</v>
      </c>
      <c r="L98" s="1164" t="s">
        <v>544</v>
      </c>
      <c r="N98" s="190"/>
    </row>
    <row r="99" spans="1:14" s="142" customFormat="1" ht="168" customHeight="1">
      <c r="A99" s="1159" t="s">
        <v>500</v>
      </c>
      <c r="B99" s="1160" t="s">
        <v>1675</v>
      </c>
      <c r="C99" s="1165" t="s">
        <v>1676</v>
      </c>
      <c r="D99" s="1162" t="s">
        <v>1677</v>
      </c>
      <c r="E99" s="1152" t="s">
        <v>1162</v>
      </c>
      <c r="F99" s="1152" t="s">
        <v>1162</v>
      </c>
      <c r="G99" s="238">
        <v>20000</v>
      </c>
      <c r="H99" s="238">
        <v>20000</v>
      </c>
      <c r="I99" s="238">
        <v>20000</v>
      </c>
      <c r="J99" s="270" t="s">
        <v>1678</v>
      </c>
      <c r="K99" s="1165" t="s">
        <v>1680</v>
      </c>
      <c r="L99" s="1164" t="s">
        <v>544</v>
      </c>
      <c r="N99" s="190"/>
    </row>
    <row r="100" spans="1:14" s="1239" customFormat="1" ht="27" customHeight="1">
      <c r="A100" s="1233"/>
      <c r="B100" s="1234"/>
      <c r="C100" s="1235"/>
      <c r="D100" s="1236"/>
      <c r="E100" s="853"/>
      <c r="F100" s="853"/>
      <c r="G100" s="1237"/>
      <c r="H100" s="1237"/>
      <c r="I100" s="1237"/>
      <c r="J100" s="1238"/>
      <c r="K100" s="1235"/>
      <c r="L100" s="245"/>
      <c r="N100" s="246"/>
    </row>
    <row r="101" spans="1:14" s="1239" customFormat="1" ht="27" customHeight="1">
      <c r="A101" s="1233"/>
      <c r="B101" s="1234"/>
      <c r="C101" s="1235"/>
      <c r="D101" s="1240"/>
      <c r="E101" s="844"/>
      <c r="F101" s="844"/>
      <c r="G101" s="1241"/>
      <c r="H101" s="1241"/>
      <c r="I101" s="1241"/>
      <c r="J101" s="1242"/>
      <c r="K101" s="1235"/>
      <c r="L101" s="245"/>
      <c r="N101" s="246"/>
    </row>
    <row r="102" spans="1:14" s="187" customFormat="1" ht="24">
      <c r="A102" s="187" t="s">
        <v>459</v>
      </c>
      <c r="C102" s="186"/>
      <c r="D102" s="186"/>
      <c r="E102" s="185"/>
      <c r="F102" s="185"/>
      <c r="G102" s="185"/>
      <c r="H102" s="185"/>
      <c r="I102" s="185"/>
      <c r="J102" s="185"/>
      <c r="K102" s="186"/>
      <c r="L102" s="146" t="s">
        <v>1457</v>
      </c>
      <c r="N102" s="190"/>
    </row>
    <row r="103" spans="1:14" s="187" customFormat="1" ht="24">
      <c r="A103" s="111" t="s">
        <v>1495</v>
      </c>
      <c r="B103" s="111"/>
      <c r="C103" s="112"/>
      <c r="D103" s="112"/>
      <c r="E103" s="113"/>
      <c r="F103" s="113"/>
      <c r="G103" s="185"/>
      <c r="H103" s="185"/>
      <c r="I103" s="185"/>
      <c r="J103" s="185"/>
      <c r="K103" s="186"/>
      <c r="L103" s="539" t="s">
        <v>1382</v>
      </c>
      <c r="N103" s="190"/>
    </row>
    <row r="104" spans="1:14" s="142" customFormat="1" ht="24">
      <c r="A104" s="1427" t="s">
        <v>176</v>
      </c>
      <c r="B104" s="1427" t="s">
        <v>177</v>
      </c>
      <c r="C104" s="1427" t="s">
        <v>178</v>
      </c>
      <c r="D104" s="191" t="s">
        <v>179</v>
      </c>
      <c r="E104" s="1349" t="s">
        <v>180</v>
      </c>
      <c r="F104" s="1350"/>
      <c r="G104" s="1350"/>
      <c r="H104" s="1350"/>
      <c r="I104" s="1351"/>
      <c r="J104" s="1429" t="s">
        <v>847</v>
      </c>
      <c r="K104" s="1427" t="s">
        <v>181</v>
      </c>
      <c r="L104" s="191" t="s">
        <v>182</v>
      </c>
      <c r="N104" s="190"/>
    </row>
    <row r="105" spans="1:14" s="142" customFormat="1" ht="24">
      <c r="A105" s="1428"/>
      <c r="B105" s="1428"/>
      <c r="C105" s="1428"/>
      <c r="D105" s="192" t="s">
        <v>183</v>
      </c>
      <c r="E105" s="1030" t="s">
        <v>890</v>
      </c>
      <c r="F105" s="1031" t="s">
        <v>838</v>
      </c>
      <c r="G105" s="1031" t="s">
        <v>891</v>
      </c>
      <c r="H105" s="1031" t="s">
        <v>889</v>
      </c>
      <c r="I105" s="1031" t="s">
        <v>919</v>
      </c>
      <c r="J105" s="1430"/>
      <c r="K105" s="1428"/>
      <c r="L105" s="192" t="s">
        <v>184</v>
      </c>
      <c r="N105" s="190"/>
    </row>
    <row r="106" spans="1:14" s="142" customFormat="1" ht="118.5" customHeight="1">
      <c r="A106" s="1159" t="s">
        <v>501</v>
      </c>
      <c r="B106" s="1160" t="s">
        <v>1681</v>
      </c>
      <c r="C106" s="1165" t="s">
        <v>1682</v>
      </c>
      <c r="D106" s="1162" t="s">
        <v>412</v>
      </c>
      <c r="E106" s="1152" t="s">
        <v>1162</v>
      </c>
      <c r="F106" s="1152" t="s">
        <v>1162</v>
      </c>
      <c r="G106" s="238">
        <v>22500</v>
      </c>
      <c r="H106" s="238">
        <v>22500</v>
      </c>
      <c r="I106" s="238">
        <v>22500</v>
      </c>
      <c r="J106" s="270" t="s">
        <v>1683</v>
      </c>
      <c r="K106" s="1165" t="s">
        <v>1684</v>
      </c>
      <c r="L106" s="237" t="s">
        <v>652</v>
      </c>
      <c r="N106" s="190"/>
    </row>
    <row r="107" spans="1:14" s="142" customFormat="1" ht="164.25" customHeight="1">
      <c r="A107" s="1159" t="s">
        <v>502</v>
      </c>
      <c r="B107" s="1160" t="s">
        <v>1736</v>
      </c>
      <c r="C107" s="1165" t="s">
        <v>1737</v>
      </c>
      <c r="D107" s="1162" t="s">
        <v>438</v>
      </c>
      <c r="E107" s="1152" t="s">
        <v>1162</v>
      </c>
      <c r="F107" s="1152" t="s">
        <v>1162</v>
      </c>
      <c r="G107" s="238">
        <v>540000</v>
      </c>
      <c r="H107" s="238">
        <v>576000</v>
      </c>
      <c r="I107" s="238">
        <v>612000</v>
      </c>
      <c r="J107" s="270" t="s">
        <v>1738</v>
      </c>
      <c r="K107" s="1165" t="s">
        <v>1739</v>
      </c>
      <c r="L107" s="237" t="s">
        <v>652</v>
      </c>
      <c r="N107" s="190"/>
    </row>
    <row r="108" spans="1:14" s="142" customFormat="1" ht="99.75" customHeight="1" thickBot="1">
      <c r="A108" s="226" t="s">
        <v>503</v>
      </c>
      <c r="B108" s="236" t="s">
        <v>1472</v>
      </c>
      <c r="C108" s="237" t="s">
        <v>1459</v>
      </c>
      <c r="D108" s="228" t="s">
        <v>1460</v>
      </c>
      <c r="E108" s="650" t="s">
        <v>1162</v>
      </c>
      <c r="F108" s="650" t="s">
        <v>1162</v>
      </c>
      <c r="G108" s="238">
        <v>354000</v>
      </c>
      <c r="H108" s="238">
        <v>354000</v>
      </c>
      <c r="I108" s="238">
        <v>354000</v>
      </c>
      <c r="J108" s="270" t="s">
        <v>949</v>
      </c>
      <c r="K108" s="237" t="s">
        <v>1461</v>
      </c>
      <c r="L108" s="237" t="s">
        <v>652</v>
      </c>
      <c r="M108" s="253">
        <v>134</v>
      </c>
      <c r="N108" s="190"/>
    </row>
    <row r="109" spans="1:14" s="142" customFormat="1" ht="24.75" thickBot="1">
      <c r="A109" s="266" t="s">
        <v>198</v>
      </c>
      <c r="B109" s="267"/>
      <c r="C109" s="268"/>
      <c r="D109" s="269"/>
      <c r="E109" s="183">
        <f>SUM(E8:E108)</f>
        <v>1307200</v>
      </c>
      <c r="F109" s="183">
        <f>SUM(F8:F108)</f>
        <v>1307200</v>
      </c>
      <c r="G109" s="183">
        <f>SUM(G8:G108)</f>
        <v>2243700</v>
      </c>
      <c r="H109" s="183">
        <f>SUM(H8:H108)</f>
        <v>2279700</v>
      </c>
      <c r="I109" s="183">
        <f>SUM(I8:I108)</f>
        <v>2315700</v>
      </c>
      <c r="J109" s="1440">
        <f>E109+F109+G109+I109</f>
        <v>7173800</v>
      </c>
      <c r="K109" s="1441"/>
      <c r="L109" s="1442"/>
      <c r="N109" s="190"/>
    </row>
    <row r="110" spans="1:14" s="42" customFormat="1" ht="21">
      <c r="A110" s="36"/>
      <c r="B110" s="80"/>
      <c r="C110" s="81"/>
      <c r="D110" s="82"/>
      <c r="E110" s="83"/>
      <c r="F110" s="83"/>
      <c r="G110" s="83"/>
      <c r="H110" s="83"/>
      <c r="I110" s="83"/>
      <c r="J110" s="83"/>
      <c r="K110" s="84"/>
      <c r="L110" s="83"/>
      <c r="N110" s="86"/>
    </row>
    <row r="111" spans="1:14" s="42" customFormat="1" ht="21">
      <c r="A111" s="36"/>
      <c r="B111" s="37"/>
      <c r="C111" s="34"/>
      <c r="D111" s="85"/>
      <c r="E111" s="40"/>
      <c r="F111" s="40"/>
      <c r="G111" s="40"/>
      <c r="H111" s="40"/>
      <c r="I111" s="40"/>
      <c r="J111" s="40"/>
      <c r="K111" s="39"/>
      <c r="L111" s="40"/>
      <c r="N111" s="86"/>
    </row>
    <row r="112" spans="1:14" ht="21">
      <c r="A112" s="36"/>
      <c r="B112" s="37"/>
      <c r="C112" s="34"/>
      <c r="D112" s="38"/>
      <c r="E112" s="40"/>
      <c r="F112" s="40"/>
      <c r="G112" s="40"/>
      <c r="H112" s="40"/>
      <c r="I112" s="40"/>
      <c r="J112" s="40"/>
      <c r="K112" s="39"/>
      <c r="L112" s="40"/>
      <c r="N112" s="73"/>
    </row>
  </sheetData>
  <sheetProtection/>
  <mergeCells count="63">
    <mergeCell ref="K104:K105"/>
    <mergeCell ref="J43:J44"/>
    <mergeCell ref="A104:A105"/>
    <mergeCell ref="B104:B105"/>
    <mergeCell ref="C104:C105"/>
    <mergeCell ref="E104:I104"/>
    <mergeCell ref="J104:J105"/>
    <mergeCell ref="J45:J54"/>
    <mergeCell ref="K43:K44"/>
    <mergeCell ref="B59:B60"/>
    <mergeCell ref="J32:J38"/>
    <mergeCell ref="J109:L109"/>
    <mergeCell ref="J59:J60"/>
    <mergeCell ref="J66:J67"/>
    <mergeCell ref="J78:J79"/>
    <mergeCell ref="C26:C27"/>
    <mergeCell ref="K26:K27"/>
    <mergeCell ref="K78:K79"/>
    <mergeCell ref="E78:I78"/>
    <mergeCell ref="K59:K60"/>
    <mergeCell ref="A26:A27"/>
    <mergeCell ref="K8:K9"/>
    <mergeCell ref="J8:J9"/>
    <mergeCell ref="J10:J20"/>
    <mergeCell ref="J26:J27"/>
    <mergeCell ref="J28:J31"/>
    <mergeCell ref="K28:K31"/>
    <mergeCell ref="C43:C44"/>
    <mergeCell ref="A59:A60"/>
    <mergeCell ref="C28:C31"/>
    <mergeCell ref="E8:I8"/>
    <mergeCell ref="E26:I26"/>
    <mergeCell ref="B10:B20"/>
    <mergeCell ref="B28:B31"/>
    <mergeCell ref="A8:A9"/>
    <mergeCell ref="B8:B9"/>
    <mergeCell ref="C8:C9"/>
    <mergeCell ref="J95:J96"/>
    <mergeCell ref="K88:K89"/>
    <mergeCell ref="E43:I43"/>
    <mergeCell ref="B26:B27"/>
    <mergeCell ref="A66:A67"/>
    <mergeCell ref="B66:B67"/>
    <mergeCell ref="C66:C67"/>
    <mergeCell ref="K66:K67"/>
    <mergeCell ref="A43:A44"/>
    <mergeCell ref="B43:B44"/>
    <mergeCell ref="E66:I66"/>
    <mergeCell ref="C59:C60"/>
    <mergeCell ref="C88:C89"/>
    <mergeCell ref="E88:I88"/>
    <mergeCell ref="J88:J89"/>
    <mergeCell ref="E59:I59"/>
    <mergeCell ref="K95:K96"/>
    <mergeCell ref="A78:A79"/>
    <mergeCell ref="B78:B79"/>
    <mergeCell ref="C78:C79"/>
    <mergeCell ref="A88:A89"/>
    <mergeCell ref="B88:B89"/>
    <mergeCell ref="A95:A96"/>
    <mergeCell ref="B95:B96"/>
    <mergeCell ref="C95:C96"/>
    <mergeCell ref="E95:I95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Normal="75" zoomScaleSheetLayoutView="100" zoomScalePageLayoutView="0" workbookViewId="0" topLeftCell="A1">
      <selection activeCell="A19" sqref="A15:L19"/>
    </sheetView>
  </sheetViews>
  <sheetFormatPr defaultColWidth="9.140625" defaultRowHeight="12.75"/>
  <cols>
    <col min="1" max="1" width="2.7109375" style="3" customWidth="1"/>
    <col min="2" max="2" width="18.421875" style="3" customWidth="1"/>
    <col min="3" max="3" width="17.7109375" style="10" customWidth="1"/>
    <col min="4" max="4" width="18.140625" style="10" customWidth="1"/>
    <col min="5" max="5" width="10.28125" style="7" customWidth="1"/>
    <col min="6" max="6" width="10.7109375" style="7" customWidth="1"/>
    <col min="7" max="8" width="10.57421875" style="7" customWidth="1"/>
    <col min="9" max="9" width="9.8515625" style="7" customWidth="1"/>
    <col min="10" max="10" width="11.7109375" style="7" customWidth="1"/>
    <col min="11" max="11" width="19.421875" style="10" customWidth="1"/>
    <col min="12" max="12" width="9.140625" style="10" customWidth="1"/>
    <col min="13" max="13" width="4.7109375" style="3" customWidth="1"/>
    <col min="14" max="14" width="4.7109375" style="68" customWidth="1"/>
    <col min="15" max="16" width="9.140625" style="3" customWidth="1"/>
    <col min="17" max="18" width="3.8515625" style="3" customWidth="1"/>
    <col min="19" max="19" width="3.57421875" style="3" customWidth="1"/>
    <col min="20" max="16384" width="9.140625" style="3" customWidth="1"/>
  </cols>
  <sheetData>
    <row r="1" spans="3:14" s="104" customFormat="1" ht="21.75">
      <c r="C1" s="110"/>
      <c r="D1" s="105" t="s">
        <v>185</v>
      </c>
      <c r="E1" s="110"/>
      <c r="F1" s="110"/>
      <c r="G1" s="106"/>
      <c r="H1" s="106"/>
      <c r="I1" s="106"/>
      <c r="J1" s="106"/>
      <c r="K1" s="107"/>
      <c r="L1" s="457" t="s">
        <v>1458</v>
      </c>
      <c r="N1" s="190"/>
    </row>
    <row r="2" spans="3:14" s="104" customFormat="1" ht="21.75">
      <c r="C2" s="110"/>
      <c r="D2" s="105" t="s">
        <v>1002</v>
      </c>
      <c r="E2" s="110"/>
      <c r="F2" s="110"/>
      <c r="G2" s="106"/>
      <c r="H2" s="106"/>
      <c r="I2" s="106"/>
      <c r="J2" s="106"/>
      <c r="K2" s="107"/>
      <c r="L2" s="447" t="s">
        <v>1382</v>
      </c>
      <c r="N2" s="190"/>
    </row>
    <row r="3" spans="3:14" s="104" customFormat="1" ht="21.75">
      <c r="C3" s="110"/>
      <c r="D3" s="105" t="s">
        <v>484</v>
      </c>
      <c r="E3" s="110"/>
      <c r="F3" s="110"/>
      <c r="G3" s="106"/>
      <c r="H3" s="106"/>
      <c r="I3" s="106"/>
      <c r="J3" s="106"/>
      <c r="K3" s="107"/>
      <c r="L3" s="107"/>
      <c r="N3" s="190"/>
    </row>
    <row r="4" spans="1:13" s="104" customFormat="1" ht="21.75" customHeight="1">
      <c r="A4" s="109" t="s">
        <v>988</v>
      </c>
      <c r="B4" s="110"/>
      <c r="C4" s="110"/>
      <c r="D4" s="105"/>
      <c r="E4" s="110"/>
      <c r="F4" s="110"/>
      <c r="G4" s="188"/>
      <c r="H4" s="188"/>
      <c r="I4" s="188"/>
      <c r="J4" s="188"/>
      <c r="K4" s="107"/>
      <c r="M4" s="271"/>
    </row>
    <row r="5" spans="1:13" s="104" customFormat="1" ht="21.75" customHeight="1">
      <c r="A5" s="109" t="s">
        <v>900</v>
      </c>
      <c r="B5" s="110"/>
      <c r="C5" s="110"/>
      <c r="D5" s="105"/>
      <c r="E5" s="110"/>
      <c r="F5" s="110"/>
      <c r="G5" s="188"/>
      <c r="H5" s="188"/>
      <c r="I5" s="188"/>
      <c r="J5" s="188"/>
      <c r="K5" s="107"/>
      <c r="M5" s="271"/>
    </row>
    <row r="6" spans="1:14" s="111" customFormat="1" ht="21.75">
      <c r="A6" s="111" t="s">
        <v>129</v>
      </c>
      <c r="C6" s="112"/>
      <c r="D6" s="112"/>
      <c r="E6" s="113"/>
      <c r="F6" s="113"/>
      <c r="G6" s="113"/>
      <c r="H6" s="113"/>
      <c r="I6" s="113"/>
      <c r="J6" s="113"/>
      <c r="K6" s="112"/>
      <c r="L6" s="112"/>
      <c r="N6" s="190"/>
    </row>
    <row r="7" spans="1:14" s="111" customFormat="1" ht="21.75">
      <c r="A7" s="111" t="s">
        <v>910</v>
      </c>
      <c r="C7" s="112"/>
      <c r="D7" s="112"/>
      <c r="E7" s="113"/>
      <c r="F7" s="113"/>
      <c r="G7" s="113"/>
      <c r="H7" s="113"/>
      <c r="I7" s="113"/>
      <c r="J7" s="113"/>
      <c r="K7" s="112"/>
      <c r="L7" s="112"/>
      <c r="N7" s="190"/>
    </row>
    <row r="8" spans="1:14" s="104" customFormat="1" ht="21.75">
      <c r="A8" s="1446" t="s">
        <v>176</v>
      </c>
      <c r="B8" s="1446" t="s">
        <v>177</v>
      </c>
      <c r="C8" s="1446" t="s">
        <v>178</v>
      </c>
      <c r="D8" s="115" t="s">
        <v>179</v>
      </c>
      <c r="E8" s="1349" t="s">
        <v>180</v>
      </c>
      <c r="F8" s="1350"/>
      <c r="G8" s="1350"/>
      <c r="H8" s="1350"/>
      <c r="I8" s="1351"/>
      <c r="J8" s="1451" t="s">
        <v>847</v>
      </c>
      <c r="K8" s="1446" t="s">
        <v>181</v>
      </c>
      <c r="L8" s="115" t="s">
        <v>182</v>
      </c>
      <c r="N8" s="190"/>
    </row>
    <row r="9" spans="1:14" s="104" customFormat="1" ht="21.75">
      <c r="A9" s="1447"/>
      <c r="B9" s="1447"/>
      <c r="C9" s="1447"/>
      <c r="D9" s="118" t="s">
        <v>183</v>
      </c>
      <c r="E9" s="119" t="s">
        <v>890</v>
      </c>
      <c r="F9" s="120" t="s">
        <v>838</v>
      </c>
      <c r="G9" s="120" t="s">
        <v>891</v>
      </c>
      <c r="H9" s="120" t="s">
        <v>889</v>
      </c>
      <c r="I9" s="120" t="s">
        <v>919</v>
      </c>
      <c r="J9" s="1452"/>
      <c r="K9" s="1447"/>
      <c r="L9" s="118" t="s">
        <v>184</v>
      </c>
      <c r="N9" s="190"/>
    </row>
    <row r="10" spans="1:14" s="104" customFormat="1" ht="21.75">
      <c r="A10" s="320" t="s">
        <v>456</v>
      </c>
      <c r="B10" s="1454" t="s">
        <v>161</v>
      </c>
      <c r="C10" s="1407" t="s">
        <v>989</v>
      </c>
      <c r="D10" s="127" t="s">
        <v>941</v>
      </c>
      <c r="E10" s="279">
        <v>200000</v>
      </c>
      <c r="F10" s="279">
        <v>200000</v>
      </c>
      <c r="G10" s="279">
        <v>200000</v>
      </c>
      <c r="H10" s="279">
        <v>200000</v>
      </c>
      <c r="I10" s="279">
        <v>200000</v>
      </c>
      <c r="J10" s="1457" t="s">
        <v>950</v>
      </c>
      <c r="K10" s="124" t="s">
        <v>1462</v>
      </c>
      <c r="L10" s="129" t="s">
        <v>43</v>
      </c>
      <c r="N10" s="190"/>
    </row>
    <row r="11" spans="1:14" s="104" customFormat="1" ht="21.75">
      <c r="A11" s="122"/>
      <c r="B11" s="1455"/>
      <c r="C11" s="1455"/>
      <c r="D11" s="127" t="s">
        <v>291</v>
      </c>
      <c r="E11" s="139"/>
      <c r="F11" s="139"/>
      <c r="G11" s="279"/>
      <c r="H11" s="279"/>
      <c r="I11" s="279"/>
      <c r="J11" s="1458"/>
      <c r="K11" s="124" t="s">
        <v>1463</v>
      </c>
      <c r="L11" s="129"/>
      <c r="N11" s="190"/>
    </row>
    <row r="12" spans="1:14" s="104" customFormat="1" ht="23.25">
      <c r="A12" s="122"/>
      <c r="B12" s="1455"/>
      <c r="C12" s="1455"/>
      <c r="D12" s="127"/>
      <c r="E12" s="139"/>
      <c r="F12" s="139"/>
      <c r="G12" s="279"/>
      <c r="H12" s="279"/>
      <c r="I12" s="279"/>
      <c r="J12" s="1458"/>
      <c r="K12" s="124" t="s">
        <v>1465</v>
      </c>
      <c r="L12" s="129"/>
      <c r="N12" s="190">
        <v>102</v>
      </c>
    </row>
    <row r="13" spans="1:14" s="104" customFormat="1" ht="21.75">
      <c r="A13" s="122"/>
      <c r="B13" s="1455"/>
      <c r="C13" s="1455"/>
      <c r="D13" s="127"/>
      <c r="E13" s="129"/>
      <c r="F13" s="129"/>
      <c r="G13" s="279"/>
      <c r="H13" s="279"/>
      <c r="I13" s="279"/>
      <c r="J13" s="1458"/>
      <c r="K13" s="124" t="s">
        <v>1464</v>
      </c>
      <c r="L13" s="129"/>
      <c r="N13" s="190"/>
    </row>
    <row r="14" spans="1:14" s="104" customFormat="1" ht="21.75">
      <c r="A14" s="132"/>
      <c r="B14" s="1456"/>
      <c r="C14" s="1456"/>
      <c r="D14" s="133"/>
      <c r="E14" s="134"/>
      <c r="F14" s="134"/>
      <c r="G14" s="280"/>
      <c r="H14" s="280"/>
      <c r="I14" s="280"/>
      <c r="J14" s="1459"/>
      <c r="K14" s="152"/>
      <c r="L14" s="134"/>
      <c r="N14" s="190"/>
    </row>
    <row r="15" spans="1:14" s="104" customFormat="1" ht="18" customHeight="1">
      <c r="A15" s="158" t="s">
        <v>413</v>
      </c>
      <c r="B15" s="441" t="s">
        <v>207</v>
      </c>
      <c r="C15" s="159" t="s">
        <v>990</v>
      </c>
      <c r="D15" s="151" t="s">
        <v>1004</v>
      </c>
      <c r="E15" s="411">
        <v>300000</v>
      </c>
      <c r="F15" s="411">
        <v>300000</v>
      </c>
      <c r="G15" s="411">
        <v>300000</v>
      </c>
      <c r="H15" s="411">
        <v>300000</v>
      </c>
      <c r="I15" s="411">
        <v>300000</v>
      </c>
      <c r="J15" s="1457" t="s">
        <v>950</v>
      </c>
      <c r="K15" s="159" t="s">
        <v>1468</v>
      </c>
      <c r="L15" s="125" t="s">
        <v>652</v>
      </c>
      <c r="N15" s="190"/>
    </row>
    <row r="16" spans="1:14" s="104" customFormat="1" ht="21.75">
      <c r="A16" s="162"/>
      <c r="B16" s="163" t="s">
        <v>208</v>
      </c>
      <c r="C16" s="124" t="s">
        <v>991</v>
      </c>
      <c r="D16" s="128" t="s">
        <v>1003</v>
      </c>
      <c r="E16" s="129"/>
      <c r="F16" s="129"/>
      <c r="G16" s="279"/>
      <c r="H16" s="279"/>
      <c r="I16" s="279"/>
      <c r="J16" s="1458"/>
      <c r="K16" s="124" t="s">
        <v>1469</v>
      </c>
      <c r="L16" s="129"/>
      <c r="N16" s="190"/>
    </row>
    <row r="17" spans="1:14" s="104" customFormat="1" ht="21.75">
      <c r="A17" s="162"/>
      <c r="B17" s="163" t="s">
        <v>237</v>
      </c>
      <c r="C17" s="124"/>
      <c r="D17" s="128"/>
      <c r="E17" s="129"/>
      <c r="F17" s="129"/>
      <c r="G17" s="279"/>
      <c r="H17" s="279"/>
      <c r="I17" s="279"/>
      <c r="J17" s="1458"/>
      <c r="K17" s="124" t="s">
        <v>1466</v>
      </c>
      <c r="L17" s="129"/>
      <c r="N17" s="190"/>
    </row>
    <row r="18" spans="1:14" s="104" customFormat="1" ht="21.75">
      <c r="A18" s="162"/>
      <c r="B18" s="163"/>
      <c r="C18" s="124"/>
      <c r="D18" s="278"/>
      <c r="E18" s="139"/>
      <c r="F18" s="139"/>
      <c r="G18" s="279"/>
      <c r="H18" s="279"/>
      <c r="I18" s="279"/>
      <c r="J18" s="1458"/>
      <c r="K18" s="124" t="s">
        <v>1467</v>
      </c>
      <c r="L18" s="129"/>
      <c r="N18" s="190"/>
    </row>
    <row r="19" spans="1:14" s="104" customFormat="1" ht="21.75">
      <c r="A19" s="170"/>
      <c r="B19" s="171"/>
      <c r="C19" s="152"/>
      <c r="D19" s="133"/>
      <c r="E19" s="134"/>
      <c r="F19" s="134"/>
      <c r="G19" s="280"/>
      <c r="H19" s="280"/>
      <c r="I19" s="280"/>
      <c r="J19" s="1459"/>
      <c r="K19" s="152"/>
      <c r="L19" s="134"/>
      <c r="N19" s="190"/>
    </row>
    <row r="20" spans="3:14" s="104" customFormat="1" ht="21.75">
      <c r="C20" s="107"/>
      <c r="D20" s="107"/>
      <c r="E20" s="106"/>
      <c r="F20" s="106"/>
      <c r="G20" s="106"/>
      <c r="H20" s="106"/>
      <c r="I20" s="106"/>
      <c r="J20" s="106"/>
      <c r="K20" s="107"/>
      <c r="L20" s="457" t="s">
        <v>212</v>
      </c>
      <c r="N20" s="190"/>
    </row>
    <row r="21" spans="1:14" s="104" customFormat="1" ht="21.75">
      <c r="A21" s="111" t="s">
        <v>129</v>
      </c>
      <c r="B21" s="111"/>
      <c r="C21" s="112"/>
      <c r="D21" s="112"/>
      <c r="E21" s="113"/>
      <c r="F21" s="113"/>
      <c r="G21" s="113"/>
      <c r="H21" s="113"/>
      <c r="I21" s="113"/>
      <c r="J21" s="113"/>
      <c r="K21" s="112"/>
      <c r="L21" s="447" t="s">
        <v>1382</v>
      </c>
      <c r="N21" s="190"/>
    </row>
    <row r="22" spans="1:14" s="104" customFormat="1" ht="21.75">
      <c r="A22" s="111" t="s">
        <v>910</v>
      </c>
      <c r="B22" s="111"/>
      <c r="C22" s="112"/>
      <c r="D22" s="112"/>
      <c r="E22" s="113"/>
      <c r="F22" s="113"/>
      <c r="G22" s="113"/>
      <c r="H22" s="113"/>
      <c r="I22" s="113"/>
      <c r="J22" s="113"/>
      <c r="K22" s="112"/>
      <c r="L22" s="112"/>
      <c r="N22" s="190"/>
    </row>
    <row r="23" spans="1:14" s="104" customFormat="1" ht="21.75">
      <c r="A23" s="1446" t="s">
        <v>176</v>
      </c>
      <c r="B23" s="1446" t="s">
        <v>177</v>
      </c>
      <c r="C23" s="1446" t="s">
        <v>178</v>
      </c>
      <c r="D23" s="115" t="s">
        <v>179</v>
      </c>
      <c r="E23" s="1349" t="s">
        <v>180</v>
      </c>
      <c r="F23" s="1350"/>
      <c r="G23" s="1350"/>
      <c r="H23" s="1350"/>
      <c r="I23" s="1351"/>
      <c r="J23" s="1451" t="s">
        <v>847</v>
      </c>
      <c r="K23" s="1446" t="s">
        <v>181</v>
      </c>
      <c r="L23" s="115" t="s">
        <v>182</v>
      </c>
      <c r="N23" s="190"/>
    </row>
    <row r="24" spans="1:14" s="104" customFormat="1" ht="21.75">
      <c r="A24" s="1447"/>
      <c r="B24" s="1447"/>
      <c r="C24" s="1447"/>
      <c r="D24" s="118" t="s">
        <v>183</v>
      </c>
      <c r="E24" s="119" t="s">
        <v>890</v>
      </c>
      <c r="F24" s="120" t="s">
        <v>838</v>
      </c>
      <c r="G24" s="120" t="s">
        <v>891</v>
      </c>
      <c r="H24" s="120" t="s">
        <v>889</v>
      </c>
      <c r="I24" s="120" t="s">
        <v>889</v>
      </c>
      <c r="J24" s="1452"/>
      <c r="K24" s="1447"/>
      <c r="L24" s="118" t="s">
        <v>184</v>
      </c>
      <c r="N24" s="190"/>
    </row>
    <row r="25" spans="1:14" s="104" customFormat="1" ht="21.75">
      <c r="A25" s="158" t="s">
        <v>414</v>
      </c>
      <c r="B25" s="441" t="s">
        <v>59</v>
      </c>
      <c r="C25" s="159" t="s">
        <v>60</v>
      </c>
      <c r="D25" s="127" t="s">
        <v>223</v>
      </c>
      <c r="E25" s="411">
        <v>200000</v>
      </c>
      <c r="F25" s="411">
        <v>200000</v>
      </c>
      <c r="G25" s="411">
        <v>200000</v>
      </c>
      <c r="H25" s="411">
        <v>200000</v>
      </c>
      <c r="I25" s="411">
        <v>200000</v>
      </c>
      <c r="J25" s="412" t="s">
        <v>992</v>
      </c>
      <c r="K25" s="159" t="s">
        <v>61</v>
      </c>
      <c r="L25" s="125" t="s">
        <v>652</v>
      </c>
      <c r="N25" s="190"/>
    </row>
    <row r="26" spans="1:14" s="104" customFormat="1" ht="21.75">
      <c r="A26" s="162"/>
      <c r="B26" s="442" t="s">
        <v>62</v>
      </c>
      <c r="C26" s="124" t="s">
        <v>63</v>
      </c>
      <c r="D26" s="127" t="s">
        <v>291</v>
      </c>
      <c r="E26" s="129"/>
      <c r="F26" s="129"/>
      <c r="G26" s="279"/>
      <c r="H26" s="279"/>
      <c r="I26" s="279"/>
      <c r="J26" s="413" t="s">
        <v>993</v>
      </c>
      <c r="K26" s="124" t="s">
        <v>64</v>
      </c>
      <c r="L26" s="129"/>
      <c r="N26" s="190"/>
    </row>
    <row r="27" spans="1:14" s="104" customFormat="1" ht="21.75">
      <c r="A27" s="162"/>
      <c r="B27" s="442" t="s">
        <v>295</v>
      </c>
      <c r="C27" s="124" t="s">
        <v>65</v>
      </c>
      <c r="D27" s="127"/>
      <c r="E27" s="129"/>
      <c r="F27" s="129"/>
      <c r="G27" s="279"/>
      <c r="H27" s="279"/>
      <c r="I27" s="279"/>
      <c r="J27" s="413" t="s">
        <v>994</v>
      </c>
      <c r="K27" s="124" t="s">
        <v>66</v>
      </c>
      <c r="L27" s="129"/>
      <c r="N27" s="190"/>
    </row>
    <row r="28" spans="1:14" s="104" customFormat="1" ht="21.75">
      <c r="A28" s="162"/>
      <c r="B28" s="163" t="s">
        <v>67</v>
      </c>
      <c r="C28" s="124" t="s">
        <v>66</v>
      </c>
      <c r="D28" s="128"/>
      <c r="E28" s="129"/>
      <c r="F28" s="129"/>
      <c r="G28" s="279"/>
      <c r="H28" s="279"/>
      <c r="I28" s="279"/>
      <c r="J28" s="409"/>
      <c r="K28" s="124" t="s">
        <v>68</v>
      </c>
      <c r="L28" s="129"/>
      <c r="N28" s="190"/>
    </row>
    <row r="29" spans="1:14" s="104" customFormat="1" ht="21.75">
      <c r="A29" s="162"/>
      <c r="B29" s="163" t="s">
        <v>27</v>
      </c>
      <c r="C29" s="124" t="s">
        <v>28</v>
      </c>
      <c r="D29" s="128"/>
      <c r="E29" s="129"/>
      <c r="F29" s="129"/>
      <c r="G29" s="279"/>
      <c r="H29" s="279"/>
      <c r="I29" s="279"/>
      <c r="J29" s="409"/>
      <c r="K29" s="124" t="s">
        <v>29</v>
      </c>
      <c r="L29" s="129"/>
      <c r="M29" s="131"/>
      <c r="N29" s="190"/>
    </row>
    <row r="30" spans="1:14" s="104" customFormat="1" ht="21.75">
      <c r="A30" s="162"/>
      <c r="B30" s="163" t="s">
        <v>187</v>
      </c>
      <c r="C30" s="124" t="s">
        <v>188</v>
      </c>
      <c r="D30" s="128"/>
      <c r="E30" s="129"/>
      <c r="F30" s="129"/>
      <c r="G30" s="279"/>
      <c r="H30" s="279"/>
      <c r="I30" s="279"/>
      <c r="J30" s="409"/>
      <c r="K30" s="124" t="s">
        <v>189</v>
      </c>
      <c r="L30" s="129"/>
      <c r="M30" s="131"/>
      <c r="N30" s="190"/>
    </row>
    <row r="31" spans="1:14" s="104" customFormat="1" ht="21.75">
      <c r="A31" s="162"/>
      <c r="B31" s="163" t="s">
        <v>190</v>
      </c>
      <c r="C31" s="124" t="s">
        <v>191</v>
      </c>
      <c r="D31" s="128"/>
      <c r="E31" s="129"/>
      <c r="F31" s="129"/>
      <c r="G31" s="279"/>
      <c r="H31" s="279"/>
      <c r="I31" s="279"/>
      <c r="J31" s="409"/>
      <c r="K31" s="124"/>
      <c r="L31" s="129"/>
      <c r="M31" s="131"/>
      <c r="N31" s="190"/>
    </row>
    <row r="32" spans="1:14" s="104" customFormat="1" ht="23.25">
      <c r="A32" s="170"/>
      <c r="B32" s="171"/>
      <c r="C32" s="152" t="s">
        <v>152</v>
      </c>
      <c r="D32" s="133"/>
      <c r="E32" s="182"/>
      <c r="F32" s="182"/>
      <c r="G32" s="280"/>
      <c r="H32" s="280"/>
      <c r="I32" s="280"/>
      <c r="J32" s="410"/>
      <c r="K32" s="152"/>
      <c r="L32" s="134"/>
      <c r="N32" s="190">
        <v>103</v>
      </c>
    </row>
    <row r="33" spans="1:14" s="104" customFormat="1" ht="66.75" customHeight="1">
      <c r="A33" s="414" t="s">
        <v>415</v>
      </c>
      <c r="B33" s="419" t="s">
        <v>723</v>
      </c>
      <c r="C33" s="415" t="s">
        <v>724</v>
      </c>
      <c r="D33" s="416" t="s">
        <v>725</v>
      </c>
      <c r="E33" s="417">
        <v>200000</v>
      </c>
      <c r="F33" s="417">
        <v>200000</v>
      </c>
      <c r="G33" s="418">
        <v>200000</v>
      </c>
      <c r="H33" s="418">
        <v>200000</v>
      </c>
      <c r="I33" s="418">
        <v>200000</v>
      </c>
      <c r="J33" s="166" t="s">
        <v>995</v>
      </c>
      <c r="K33" s="415" t="s">
        <v>726</v>
      </c>
      <c r="L33" s="296" t="s">
        <v>652</v>
      </c>
      <c r="N33" s="190"/>
    </row>
    <row r="34" spans="1:14" s="104" customFormat="1" ht="21.75">
      <c r="A34" s="167"/>
      <c r="B34" s="285"/>
      <c r="C34" s="286"/>
      <c r="D34" s="287"/>
      <c r="E34" s="288"/>
      <c r="F34" s="288"/>
      <c r="G34" s="288"/>
      <c r="H34" s="288"/>
      <c r="I34" s="288"/>
      <c r="J34" s="288"/>
      <c r="K34" s="289"/>
      <c r="L34" s="457" t="s">
        <v>213</v>
      </c>
      <c r="N34" s="190"/>
    </row>
    <row r="35" spans="1:14" s="111" customFormat="1" ht="21.75">
      <c r="A35" s="111" t="s">
        <v>129</v>
      </c>
      <c r="C35" s="112"/>
      <c r="D35" s="112"/>
      <c r="E35" s="113"/>
      <c r="F35" s="113"/>
      <c r="G35" s="113"/>
      <c r="H35" s="113"/>
      <c r="I35" s="113"/>
      <c r="J35" s="113"/>
      <c r="K35" s="112"/>
      <c r="L35" s="447" t="s">
        <v>1382</v>
      </c>
      <c r="N35" s="190"/>
    </row>
    <row r="36" spans="1:14" s="111" customFormat="1" ht="21.75">
      <c r="A36" s="111" t="s">
        <v>910</v>
      </c>
      <c r="C36" s="112"/>
      <c r="D36" s="112"/>
      <c r="E36" s="113"/>
      <c r="F36" s="113"/>
      <c r="G36" s="113"/>
      <c r="H36" s="113"/>
      <c r="I36" s="113"/>
      <c r="J36" s="113"/>
      <c r="K36" s="112"/>
      <c r="L36" s="112"/>
      <c r="N36" s="190"/>
    </row>
    <row r="37" spans="1:14" s="104" customFormat="1" ht="21.75">
      <c r="A37" s="1446" t="s">
        <v>176</v>
      </c>
      <c r="B37" s="1446" t="s">
        <v>177</v>
      </c>
      <c r="C37" s="1446" t="s">
        <v>178</v>
      </c>
      <c r="D37" s="115" t="s">
        <v>179</v>
      </c>
      <c r="E37" s="1349" t="s">
        <v>180</v>
      </c>
      <c r="F37" s="1350"/>
      <c r="G37" s="1350"/>
      <c r="H37" s="1350"/>
      <c r="I37" s="1351"/>
      <c r="J37" s="1451" t="s">
        <v>847</v>
      </c>
      <c r="K37" s="1446" t="s">
        <v>181</v>
      </c>
      <c r="L37" s="115" t="s">
        <v>182</v>
      </c>
      <c r="N37" s="190"/>
    </row>
    <row r="38" spans="1:14" s="104" customFormat="1" ht="21.75">
      <c r="A38" s="1447"/>
      <c r="B38" s="1447"/>
      <c r="C38" s="1447"/>
      <c r="D38" s="118" t="s">
        <v>183</v>
      </c>
      <c r="E38" s="119" t="s">
        <v>890</v>
      </c>
      <c r="F38" s="120" t="s">
        <v>838</v>
      </c>
      <c r="G38" s="120" t="s">
        <v>891</v>
      </c>
      <c r="H38" s="120" t="s">
        <v>889</v>
      </c>
      <c r="I38" s="120" t="s">
        <v>889</v>
      </c>
      <c r="J38" s="1452"/>
      <c r="K38" s="1447"/>
      <c r="L38" s="118" t="s">
        <v>184</v>
      </c>
      <c r="N38" s="190"/>
    </row>
    <row r="39" spans="1:14" s="104" customFormat="1" ht="42" customHeight="1">
      <c r="A39" s="117" t="s">
        <v>416</v>
      </c>
      <c r="B39" s="291" t="s">
        <v>818</v>
      </c>
      <c r="C39" s="292" t="s">
        <v>819</v>
      </c>
      <c r="D39" s="293" t="s">
        <v>820</v>
      </c>
      <c r="E39" s="294">
        <v>200000</v>
      </c>
      <c r="F39" s="294">
        <v>200000</v>
      </c>
      <c r="G39" s="295">
        <v>200000</v>
      </c>
      <c r="H39" s="294">
        <v>200000</v>
      </c>
      <c r="I39" s="294">
        <v>200000</v>
      </c>
      <c r="J39" s="294" t="s">
        <v>996</v>
      </c>
      <c r="K39" s="293" t="s">
        <v>821</v>
      </c>
      <c r="L39" s="296" t="s">
        <v>652</v>
      </c>
      <c r="N39" s="190"/>
    </row>
    <row r="40" spans="1:14" s="104" customFormat="1" ht="108.75">
      <c r="A40" s="419" t="s">
        <v>417</v>
      </c>
      <c r="B40" s="291" t="s">
        <v>822</v>
      </c>
      <c r="C40" s="292" t="s">
        <v>823</v>
      </c>
      <c r="D40" s="293" t="s">
        <v>824</v>
      </c>
      <c r="E40" s="294">
        <v>200000</v>
      </c>
      <c r="F40" s="294">
        <v>200000</v>
      </c>
      <c r="G40" s="295">
        <v>200000</v>
      </c>
      <c r="H40" s="295">
        <v>200000</v>
      </c>
      <c r="I40" s="295">
        <v>200000</v>
      </c>
      <c r="J40" s="294" t="s">
        <v>997</v>
      </c>
      <c r="K40" s="293" t="s">
        <v>825</v>
      </c>
      <c r="L40" s="296" t="s">
        <v>652</v>
      </c>
      <c r="N40" s="190"/>
    </row>
    <row r="41" spans="1:14" s="104" customFormat="1" ht="87">
      <c r="A41" s="117" t="s">
        <v>488</v>
      </c>
      <c r="B41" s="291" t="s">
        <v>826</v>
      </c>
      <c r="C41" s="292" t="s">
        <v>827</v>
      </c>
      <c r="D41" s="293" t="s">
        <v>828</v>
      </c>
      <c r="E41" s="294">
        <v>200000</v>
      </c>
      <c r="F41" s="294">
        <v>200000</v>
      </c>
      <c r="G41" s="295">
        <v>200000</v>
      </c>
      <c r="H41" s="295">
        <v>200000</v>
      </c>
      <c r="I41" s="295">
        <v>200000</v>
      </c>
      <c r="J41" s="294" t="s">
        <v>997</v>
      </c>
      <c r="K41" s="293" t="s">
        <v>829</v>
      </c>
      <c r="L41" s="296" t="s">
        <v>652</v>
      </c>
      <c r="M41" s="420">
        <v>141</v>
      </c>
      <c r="N41" s="190"/>
    </row>
    <row r="42" spans="1:14" s="104" customFormat="1" ht="43.5">
      <c r="A42" s="290">
        <v>8</v>
      </c>
      <c r="B42" s="291" t="s">
        <v>616</v>
      </c>
      <c r="C42" s="292" t="s">
        <v>998</v>
      </c>
      <c r="D42" s="293" t="s">
        <v>494</v>
      </c>
      <c r="E42" s="294">
        <v>200000</v>
      </c>
      <c r="F42" s="294">
        <v>200000</v>
      </c>
      <c r="G42" s="295">
        <v>200000</v>
      </c>
      <c r="H42" s="295">
        <v>200000</v>
      </c>
      <c r="I42" s="295">
        <v>200000</v>
      </c>
      <c r="J42" s="294" t="s">
        <v>997</v>
      </c>
      <c r="K42" s="293" t="s">
        <v>657</v>
      </c>
      <c r="L42" s="296" t="s">
        <v>652</v>
      </c>
      <c r="M42" s="167"/>
      <c r="N42" s="297"/>
    </row>
    <row r="43" spans="1:14" s="104" customFormat="1" ht="65.25">
      <c r="A43" s="421">
        <v>9</v>
      </c>
      <c r="B43" s="282" t="s">
        <v>813</v>
      </c>
      <c r="C43" s="292" t="s">
        <v>693</v>
      </c>
      <c r="D43" s="293" t="s">
        <v>692</v>
      </c>
      <c r="E43" s="277">
        <v>100000</v>
      </c>
      <c r="F43" s="277">
        <v>100000</v>
      </c>
      <c r="G43" s="277">
        <v>100000</v>
      </c>
      <c r="H43" s="277">
        <v>100000</v>
      </c>
      <c r="I43" s="277">
        <v>100000</v>
      </c>
      <c r="J43" s="294" t="s">
        <v>999</v>
      </c>
      <c r="K43" s="422" t="s">
        <v>691</v>
      </c>
      <c r="L43" s="296" t="s">
        <v>652</v>
      </c>
      <c r="M43" s="167"/>
      <c r="N43" s="297"/>
    </row>
    <row r="44" spans="1:14" s="298" customFormat="1" ht="21.75">
      <c r="A44" s="423"/>
      <c r="B44" s="424"/>
      <c r="C44" s="425"/>
      <c r="D44" s="426"/>
      <c r="E44" s="427"/>
      <c r="F44" s="427"/>
      <c r="G44" s="427"/>
      <c r="H44" s="427"/>
      <c r="I44" s="427"/>
      <c r="J44" s="427"/>
      <c r="K44" s="426"/>
      <c r="L44" s="428"/>
      <c r="M44" s="429"/>
      <c r="N44" s="430"/>
    </row>
    <row r="45" spans="1:14" s="298" customFormat="1" ht="21.75">
      <c r="A45" s="431"/>
      <c r="B45" s="432"/>
      <c r="C45" s="433"/>
      <c r="D45" s="434"/>
      <c r="E45" s="435"/>
      <c r="F45" s="435"/>
      <c r="G45" s="435"/>
      <c r="H45" s="435"/>
      <c r="I45" s="435"/>
      <c r="J45" s="435"/>
      <c r="K45" s="434"/>
      <c r="L45" s="429"/>
      <c r="M45" s="429"/>
      <c r="N45" s="430"/>
    </row>
    <row r="46" spans="1:14" s="298" customFormat="1" ht="21.75">
      <c r="A46" s="431"/>
      <c r="B46" s="432"/>
      <c r="C46" s="433"/>
      <c r="D46" s="434"/>
      <c r="E46" s="435"/>
      <c r="F46" s="435"/>
      <c r="G46" s="435"/>
      <c r="H46" s="435"/>
      <c r="I46" s="435"/>
      <c r="J46" s="435"/>
      <c r="K46" s="434"/>
      <c r="L46" s="457" t="s">
        <v>214</v>
      </c>
      <c r="M46" s="429"/>
      <c r="N46" s="430"/>
    </row>
    <row r="47" spans="1:14" s="104" customFormat="1" ht="21.75">
      <c r="A47" s="111" t="s">
        <v>129</v>
      </c>
      <c r="B47" s="111"/>
      <c r="C47" s="112"/>
      <c r="D47" s="112"/>
      <c r="E47" s="113"/>
      <c r="F47" s="113"/>
      <c r="G47" s="113"/>
      <c r="H47" s="113"/>
      <c r="I47" s="113"/>
      <c r="J47" s="113"/>
      <c r="K47" s="112"/>
      <c r="L47" s="447" t="s">
        <v>1382</v>
      </c>
      <c r="N47" s="190"/>
    </row>
    <row r="48" spans="1:14" s="104" customFormat="1" ht="21.75">
      <c r="A48" s="111" t="s">
        <v>910</v>
      </c>
      <c r="B48" s="111"/>
      <c r="C48" s="112"/>
      <c r="D48" s="112"/>
      <c r="E48" s="113"/>
      <c r="F48" s="113"/>
      <c r="G48" s="113"/>
      <c r="H48" s="113"/>
      <c r="I48" s="113"/>
      <c r="J48" s="113"/>
      <c r="K48" s="112"/>
      <c r="L48" s="112"/>
      <c r="N48" s="190"/>
    </row>
    <row r="49" spans="1:14" s="104" customFormat="1" ht="21.75">
      <c r="A49" s="1446" t="s">
        <v>176</v>
      </c>
      <c r="B49" s="1446" t="s">
        <v>177</v>
      </c>
      <c r="C49" s="1446" t="s">
        <v>178</v>
      </c>
      <c r="D49" s="115" t="s">
        <v>179</v>
      </c>
      <c r="E49" s="1349" t="s">
        <v>180</v>
      </c>
      <c r="F49" s="1350"/>
      <c r="G49" s="1350"/>
      <c r="H49" s="1350"/>
      <c r="I49" s="1351"/>
      <c r="J49" s="1451" t="s">
        <v>847</v>
      </c>
      <c r="K49" s="1446" t="s">
        <v>181</v>
      </c>
      <c r="L49" s="115" t="s">
        <v>182</v>
      </c>
      <c r="N49" s="190"/>
    </row>
    <row r="50" spans="1:14" s="104" customFormat="1" ht="21.75">
      <c r="A50" s="1447"/>
      <c r="B50" s="1447"/>
      <c r="C50" s="1447"/>
      <c r="D50" s="118" t="s">
        <v>183</v>
      </c>
      <c r="E50" s="119" t="s">
        <v>890</v>
      </c>
      <c r="F50" s="120" t="s">
        <v>838</v>
      </c>
      <c r="G50" s="120" t="s">
        <v>891</v>
      </c>
      <c r="H50" s="120" t="s">
        <v>889</v>
      </c>
      <c r="I50" s="120" t="s">
        <v>889</v>
      </c>
      <c r="J50" s="1452"/>
      <c r="K50" s="1447"/>
      <c r="L50" s="118" t="s">
        <v>184</v>
      </c>
      <c r="N50" s="190"/>
    </row>
    <row r="51" spans="1:14" s="298" customFormat="1" ht="43.5">
      <c r="A51" s="436" t="s">
        <v>335</v>
      </c>
      <c r="B51" s="443" t="s">
        <v>850</v>
      </c>
      <c r="C51" s="773" t="s">
        <v>851</v>
      </c>
      <c r="D51" s="304" t="s">
        <v>852</v>
      </c>
      <c r="E51" s="438">
        <v>400000</v>
      </c>
      <c r="F51" s="438">
        <v>400000</v>
      </c>
      <c r="G51" s="438">
        <v>400000</v>
      </c>
      <c r="H51" s="438">
        <v>400000</v>
      </c>
      <c r="I51" s="438">
        <v>400000</v>
      </c>
      <c r="J51" s="439" t="s">
        <v>1000</v>
      </c>
      <c r="K51" s="440" t="s">
        <v>853</v>
      </c>
      <c r="L51" s="437" t="s">
        <v>653</v>
      </c>
      <c r="N51" s="305"/>
    </row>
    <row r="52" spans="1:14" s="298" customFormat="1" ht="110.25" customHeight="1">
      <c r="A52" s="299" t="s">
        <v>498</v>
      </c>
      <c r="B52" s="408" t="s">
        <v>814</v>
      </c>
      <c r="C52" s="300" t="s">
        <v>69</v>
      </c>
      <c r="D52" s="301" t="s">
        <v>70</v>
      </c>
      <c r="E52" s="302">
        <v>100000</v>
      </c>
      <c r="F52" s="302">
        <v>100000</v>
      </c>
      <c r="G52" s="302">
        <v>100000</v>
      </c>
      <c r="H52" s="302">
        <v>100000</v>
      </c>
      <c r="I52" s="302">
        <v>100000</v>
      </c>
      <c r="J52" s="439" t="s">
        <v>1001</v>
      </c>
      <c r="K52" s="303" t="s">
        <v>815</v>
      </c>
      <c r="L52" s="304" t="s">
        <v>653</v>
      </c>
      <c r="N52" s="305"/>
    </row>
    <row r="53" spans="1:14" s="298" customFormat="1" ht="21.75">
      <c r="A53" s="306" t="s">
        <v>336</v>
      </c>
      <c r="B53" s="312" t="s">
        <v>292</v>
      </c>
      <c r="C53" s="307" t="s">
        <v>469</v>
      </c>
      <c r="D53" s="308" t="s">
        <v>226</v>
      </c>
      <c r="E53" s="309">
        <v>100000</v>
      </c>
      <c r="F53" s="309">
        <v>100000</v>
      </c>
      <c r="G53" s="310">
        <v>100000</v>
      </c>
      <c r="H53" s="310">
        <v>100000</v>
      </c>
      <c r="I53" s="310">
        <v>100000</v>
      </c>
      <c r="J53" s="1448" t="s">
        <v>1001</v>
      </c>
      <c r="K53" s="307" t="s">
        <v>460</v>
      </c>
      <c r="L53" s="311" t="s">
        <v>652</v>
      </c>
      <c r="M53" s="1450"/>
      <c r="N53" s="1453">
        <v>105</v>
      </c>
    </row>
    <row r="54" spans="1:14" s="298" customFormat="1" ht="21.75">
      <c r="A54" s="306"/>
      <c r="B54" s="444" t="s">
        <v>293</v>
      </c>
      <c r="C54" s="307" t="s">
        <v>470</v>
      </c>
      <c r="D54" s="308" t="s">
        <v>227</v>
      </c>
      <c r="E54" s="311"/>
      <c r="F54" s="311"/>
      <c r="G54" s="310"/>
      <c r="H54" s="310"/>
      <c r="I54" s="310"/>
      <c r="J54" s="1448"/>
      <c r="K54" s="307" t="s">
        <v>461</v>
      </c>
      <c r="L54" s="311"/>
      <c r="M54" s="1450"/>
      <c r="N54" s="1453"/>
    </row>
    <row r="55" spans="1:14" s="298" customFormat="1" ht="21.75">
      <c r="A55" s="306"/>
      <c r="B55" s="312" t="s">
        <v>462</v>
      </c>
      <c r="C55" s="307" t="s">
        <v>663</v>
      </c>
      <c r="D55" s="308" t="s">
        <v>228</v>
      </c>
      <c r="E55" s="311"/>
      <c r="F55" s="311"/>
      <c r="G55" s="310"/>
      <c r="H55" s="310"/>
      <c r="I55" s="310"/>
      <c r="J55" s="1448"/>
      <c r="K55" s="307" t="s">
        <v>573</v>
      </c>
      <c r="L55" s="311"/>
      <c r="M55" s="1450"/>
      <c r="N55" s="1453"/>
    </row>
    <row r="56" spans="1:14" s="298" customFormat="1" ht="21.75">
      <c r="A56" s="306"/>
      <c r="B56" s="312"/>
      <c r="C56" s="307" t="s">
        <v>2</v>
      </c>
      <c r="D56" s="308"/>
      <c r="E56" s="311"/>
      <c r="F56" s="311"/>
      <c r="G56" s="310"/>
      <c r="H56" s="310"/>
      <c r="I56" s="310"/>
      <c r="J56" s="1448"/>
      <c r="K56" s="307" t="s">
        <v>4</v>
      </c>
      <c r="L56" s="311"/>
      <c r="M56" s="1450"/>
      <c r="N56" s="1453"/>
    </row>
    <row r="57" spans="1:14" s="298" customFormat="1" ht="21.75">
      <c r="A57" s="306"/>
      <c r="B57" s="312"/>
      <c r="C57" s="307" t="s">
        <v>3</v>
      </c>
      <c r="D57" s="308"/>
      <c r="E57" s="311"/>
      <c r="F57" s="311"/>
      <c r="G57" s="310"/>
      <c r="H57" s="310"/>
      <c r="I57" s="310"/>
      <c r="J57" s="1448"/>
      <c r="K57" s="307" t="s">
        <v>5</v>
      </c>
      <c r="L57" s="311"/>
      <c r="M57" s="1450"/>
      <c r="N57" s="1453"/>
    </row>
    <row r="58" spans="1:14" s="298" customFormat="1" ht="22.5" thickBot="1">
      <c r="A58" s="313"/>
      <c r="B58" s="314"/>
      <c r="C58" s="315"/>
      <c r="D58" s="316"/>
      <c r="E58" s="317"/>
      <c r="F58" s="317"/>
      <c r="G58" s="318"/>
      <c r="H58" s="310"/>
      <c r="I58" s="310"/>
      <c r="J58" s="1449"/>
      <c r="K58" s="319"/>
      <c r="L58" s="317"/>
      <c r="N58" s="1453"/>
    </row>
    <row r="59" spans="1:14" s="104" customFormat="1" ht="22.5" thickBot="1">
      <c r="A59" s="153" t="s">
        <v>198</v>
      </c>
      <c r="B59" s="154"/>
      <c r="C59" s="155"/>
      <c r="D59" s="156"/>
      <c r="E59" s="157">
        <f>SUM(E10:E58)</f>
        <v>2400000</v>
      </c>
      <c r="F59" s="157">
        <f>SUM(F10:F58)</f>
        <v>2400000</v>
      </c>
      <c r="G59" s="157">
        <f>SUM(G10:G58)</f>
        <v>2400000</v>
      </c>
      <c r="H59" s="157">
        <f>SUM(H10:H58)</f>
        <v>2400000</v>
      </c>
      <c r="I59" s="157">
        <f>SUM(I10:I58)</f>
        <v>2400000</v>
      </c>
      <c r="J59" s="1460">
        <f>E59+F59+G59+I59</f>
        <v>9600000</v>
      </c>
      <c r="K59" s="1441"/>
      <c r="L59" s="1442"/>
      <c r="N59" s="1327"/>
    </row>
    <row r="60" ht="21">
      <c r="N60" s="1327"/>
    </row>
    <row r="61" ht="21">
      <c r="N61" s="1327"/>
    </row>
    <row r="62" ht="21">
      <c r="N62" s="1327"/>
    </row>
    <row r="63" ht="21">
      <c r="N63" s="1327"/>
    </row>
    <row r="64" ht="21">
      <c r="N64" s="1327"/>
    </row>
    <row r="65" ht="21">
      <c r="N65" s="1327"/>
    </row>
    <row r="66" ht="21">
      <c r="N66" s="1327"/>
    </row>
    <row r="67" ht="21">
      <c r="N67" s="1327"/>
    </row>
    <row r="68" ht="21">
      <c r="N68" s="1327"/>
    </row>
    <row r="69" ht="21">
      <c r="N69" s="1327"/>
    </row>
    <row r="70" ht="21">
      <c r="N70" s="1327"/>
    </row>
    <row r="71" ht="21">
      <c r="N71" s="1327"/>
    </row>
  </sheetData>
  <sheetProtection/>
  <mergeCells count="33">
    <mergeCell ref="J8:J9"/>
    <mergeCell ref="J23:J24"/>
    <mergeCell ref="J37:J38"/>
    <mergeCell ref="K23:K24"/>
    <mergeCell ref="K37:K38"/>
    <mergeCell ref="A23:A24"/>
    <mergeCell ref="A8:A9"/>
    <mergeCell ref="B8:B9"/>
    <mergeCell ref="C8:C9"/>
    <mergeCell ref="K8:K9"/>
    <mergeCell ref="J59:L59"/>
    <mergeCell ref="A49:A50"/>
    <mergeCell ref="B49:B50"/>
    <mergeCell ref="C49:C50"/>
    <mergeCell ref="A37:A38"/>
    <mergeCell ref="E49:I49"/>
    <mergeCell ref="B37:B38"/>
    <mergeCell ref="N53:N58"/>
    <mergeCell ref="B10:B14"/>
    <mergeCell ref="C10:C14"/>
    <mergeCell ref="J10:J14"/>
    <mergeCell ref="C37:C38"/>
    <mergeCell ref="J15:J19"/>
    <mergeCell ref="E8:I8"/>
    <mergeCell ref="E23:I23"/>
    <mergeCell ref="E37:I37"/>
    <mergeCell ref="B23:B24"/>
    <mergeCell ref="C23:C24"/>
    <mergeCell ref="N59:N71"/>
    <mergeCell ref="J53:J58"/>
    <mergeCell ref="M53:M57"/>
    <mergeCell ref="K49:K50"/>
    <mergeCell ref="J49:J50"/>
  </mergeCells>
  <printOptions/>
  <pageMargins left="0.3937007874015748" right="0.1968503937007874" top="0.984251968503937" bottom="0.41" header="0.5118110236220472" footer="0.34"/>
  <pageSetup horizontalDpi="600" verticalDpi="600" orientation="landscape" paperSize="9" scale="95" r:id="rId1"/>
  <rowBreaks count="2" manualBreakCount="2">
    <brk id="19" max="255" man="1"/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SheetLayoutView="100" zoomScalePageLayoutView="0" workbookViewId="0" topLeftCell="A55">
      <selection activeCell="Q59" sqref="Q59"/>
    </sheetView>
  </sheetViews>
  <sheetFormatPr defaultColWidth="9.140625" defaultRowHeight="12.75"/>
  <cols>
    <col min="1" max="1" width="2.7109375" style="3" customWidth="1"/>
    <col min="2" max="2" width="19.00390625" style="3" customWidth="1"/>
    <col min="3" max="3" width="21.00390625" style="10" customWidth="1"/>
    <col min="4" max="4" width="17.140625" style="10" customWidth="1"/>
    <col min="5" max="9" width="9.421875" style="7" customWidth="1"/>
    <col min="10" max="10" width="10.8515625" style="7" customWidth="1"/>
    <col min="11" max="11" width="19.7109375" style="10" customWidth="1"/>
    <col min="12" max="12" width="10.140625" style="10" customWidth="1"/>
    <col min="13" max="13" width="4.7109375" style="3" customWidth="1"/>
    <col min="14" max="14" width="4.7109375" style="68" customWidth="1"/>
    <col min="15" max="16" width="9.140625" style="3" customWidth="1"/>
    <col min="17" max="18" width="3.8515625" style="3" customWidth="1"/>
    <col min="19" max="19" width="3.57421875" style="3" customWidth="1"/>
    <col min="20" max="16384" width="9.140625" style="3" customWidth="1"/>
  </cols>
  <sheetData>
    <row r="1" spans="1:14" ht="24">
      <c r="A1" s="142"/>
      <c r="B1" s="104"/>
      <c r="C1" s="104"/>
      <c r="D1" s="143"/>
      <c r="E1" s="143" t="s">
        <v>921</v>
      </c>
      <c r="F1" s="143"/>
      <c r="G1" s="144"/>
      <c r="H1" s="144"/>
      <c r="I1" s="144"/>
      <c r="J1" s="144"/>
      <c r="K1" s="145"/>
      <c r="L1" s="457" t="s">
        <v>12</v>
      </c>
      <c r="M1" s="143"/>
      <c r="N1" s="104"/>
    </row>
    <row r="2" spans="1:14" ht="24">
      <c r="A2" s="142"/>
      <c r="B2" s="104"/>
      <c r="C2" s="104"/>
      <c r="D2" s="104"/>
      <c r="E2" s="143" t="s">
        <v>926</v>
      </c>
      <c r="F2" s="104"/>
      <c r="G2" s="104"/>
      <c r="H2" s="104"/>
      <c r="I2" s="144"/>
      <c r="J2" s="144"/>
      <c r="K2" s="107"/>
      <c r="L2" s="447" t="s">
        <v>1382</v>
      </c>
      <c r="M2" s="143"/>
      <c r="N2" s="104"/>
    </row>
    <row r="3" spans="1:14" ht="24">
      <c r="A3" s="142"/>
      <c r="B3" s="104"/>
      <c r="C3" s="104"/>
      <c r="D3" s="148"/>
      <c r="E3" s="143" t="s">
        <v>923</v>
      </c>
      <c r="F3" s="148"/>
      <c r="G3" s="148"/>
      <c r="H3" s="148"/>
      <c r="I3" s="149"/>
      <c r="J3" s="144"/>
      <c r="K3" s="107"/>
      <c r="L3" s="145"/>
      <c r="M3" s="10"/>
      <c r="N3" s="104"/>
    </row>
    <row r="4" spans="1:14" ht="24">
      <c r="A4" s="142"/>
      <c r="B4" s="104"/>
      <c r="C4" s="104"/>
      <c r="D4" s="104"/>
      <c r="E4" s="143" t="s">
        <v>924</v>
      </c>
      <c r="F4" s="104"/>
      <c r="G4" s="104"/>
      <c r="H4" s="104"/>
      <c r="I4" s="149"/>
      <c r="J4" s="144"/>
      <c r="K4" s="107"/>
      <c r="L4" s="145"/>
      <c r="M4" s="10"/>
      <c r="N4" s="104"/>
    </row>
    <row r="5" spans="1:13" s="104" customFormat="1" ht="21.75" customHeight="1">
      <c r="A5" s="109" t="s">
        <v>987</v>
      </c>
      <c r="B5" s="110"/>
      <c r="C5" s="110"/>
      <c r="D5" s="105"/>
      <c r="E5" s="110"/>
      <c r="F5" s="110"/>
      <c r="G5" s="188"/>
      <c r="H5" s="188"/>
      <c r="I5" s="188"/>
      <c r="J5" s="188"/>
      <c r="K5" s="107"/>
      <c r="M5" s="271"/>
    </row>
    <row r="6" spans="1:13" s="104" customFormat="1" ht="21.75" customHeight="1">
      <c r="A6" s="109" t="s">
        <v>900</v>
      </c>
      <c r="B6" s="110"/>
      <c r="C6" s="110"/>
      <c r="D6" s="105"/>
      <c r="E6" s="110"/>
      <c r="F6" s="110"/>
      <c r="G6" s="188"/>
      <c r="H6" s="188"/>
      <c r="I6" s="188"/>
      <c r="J6" s="188"/>
      <c r="K6" s="107"/>
      <c r="M6" s="271"/>
    </row>
    <row r="7" spans="1:14" s="111" customFormat="1" ht="21.75">
      <c r="A7" s="111" t="s">
        <v>129</v>
      </c>
      <c r="C7" s="112"/>
      <c r="D7" s="112"/>
      <c r="E7" s="113"/>
      <c r="F7" s="113"/>
      <c r="G7" s="113"/>
      <c r="H7" s="113"/>
      <c r="I7" s="113"/>
      <c r="J7" s="113"/>
      <c r="K7" s="112"/>
      <c r="L7" s="112"/>
      <c r="N7" s="190"/>
    </row>
    <row r="8" spans="1:14" s="111" customFormat="1" ht="21.75">
      <c r="A8" s="111" t="s">
        <v>1653</v>
      </c>
      <c r="C8" s="112"/>
      <c r="D8" s="112"/>
      <c r="E8" s="113"/>
      <c r="F8" s="113"/>
      <c r="G8" s="113"/>
      <c r="H8" s="113"/>
      <c r="I8" s="113"/>
      <c r="J8" s="113"/>
      <c r="K8" s="112"/>
      <c r="L8" s="112"/>
      <c r="N8" s="190"/>
    </row>
    <row r="9" spans="1:14" s="104" customFormat="1" ht="21.75">
      <c r="A9" s="1446" t="s">
        <v>176</v>
      </c>
      <c r="B9" s="1446" t="s">
        <v>177</v>
      </c>
      <c r="C9" s="1446" t="s">
        <v>178</v>
      </c>
      <c r="D9" s="115" t="s">
        <v>179</v>
      </c>
      <c r="E9" s="1349" t="s">
        <v>180</v>
      </c>
      <c r="F9" s="1350"/>
      <c r="G9" s="1350"/>
      <c r="H9" s="1350"/>
      <c r="I9" s="1351"/>
      <c r="J9" s="1451" t="s">
        <v>847</v>
      </c>
      <c r="K9" s="1446" t="s">
        <v>181</v>
      </c>
      <c r="L9" s="115" t="s">
        <v>182</v>
      </c>
      <c r="N9" s="190"/>
    </row>
    <row r="10" spans="1:14" s="104" customFormat="1" ht="21.75">
      <c r="A10" s="1447"/>
      <c r="B10" s="1447"/>
      <c r="C10" s="1447"/>
      <c r="D10" s="118" t="s">
        <v>183</v>
      </c>
      <c r="E10" s="119" t="s">
        <v>890</v>
      </c>
      <c r="F10" s="120" t="s">
        <v>838</v>
      </c>
      <c r="G10" s="120" t="s">
        <v>891</v>
      </c>
      <c r="H10" s="120" t="s">
        <v>889</v>
      </c>
      <c r="I10" s="120" t="s">
        <v>919</v>
      </c>
      <c r="J10" s="1452"/>
      <c r="K10" s="1447"/>
      <c r="L10" s="118" t="s">
        <v>184</v>
      </c>
      <c r="N10" s="190"/>
    </row>
    <row r="11" spans="1:14" s="104" customFormat="1" ht="43.5">
      <c r="A11" s="272" t="s">
        <v>456</v>
      </c>
      <c r="B11" s="1461" t="s">
        <v>558</v>
      </c>
      <c r="C11" s="1463" t="s">
        <v>559</v>
      </c>
      <c r="D11" s="273" t="s">
        <v>430</v>
      </c>
      <c r="E11" s="274">
        <v>50000</v>
      </c>
      <c r="F11" s="274">
        <v>50000</v>
      </c>
      <c r="G11" s="274">
        <v>50000</v>
      </c>
      <c r="H11" s="274">
        <v>50000</v>
      </c>
      <c r="I11" s="274">
        <v>50000</v>
      </c>
      <c r="J11" s="1457" t="s">
        <v>950</v>
      </c>
      <c r="K11" s="1463" t="s">
        <v>572</v>
      </c>
      <c r="L11" s="1463" t="s">
        <v>652</v>
      </c>
      <c r="N11" s="190"/>
    </row>
    <row r="12" spans="1:14" s="104" customFormat="1" ht="233.25" customHeight="1">
      <c r="A12" s="117"/>
      <c r="B12" s="1462"/>
      <c r="C12" s="1464"/>
      <c r="D12" s="275" t="s">
        <v>294</v>
      </c>
      <c r="E12" s="276"/>
      <c r="F12" s="276"/>
      <c r="G12" s="276"/>
      <c r="H12" s="276"/>
      <c r="I12" s="276"/>
      <c r="J12" s="1465"/>
      <c r="K12" s="1466"/>
      <c r="L12" s="1466"/>
      <c r="N12" s="190"/>
    </row>
    <row r="13" spans="1:14" s="104" customFormat="1" ht="0.75" customHeight="1">
      <c r="A13" s="320"/>
      <c r="B13" s="321"/>
      <c r="C13" s="322"/>
      <c r="D13" s="322"/>
      <c r="E13" s="323"/>
      <c r="F13" s="323"/>
      <c r="G13" s="323"/>
      <c r="H13" s="323"/>
      <c r="I13" s="323"/>
      <c r="J13" s="324"/>
      <c r="K13" s="325"/>
      <c r="L13" s="325"/>
      <c r="N13" s="190"/>
    </row>
    <row r="14" spans="1:14" s="104" customFormat="1" ht="0.75" customHeight="1">
      <c r="A14" s="320"/>
      <c r="B14" s="321"/>
      <c r="C14" s="322"/>
      <c r="D14" s="322"/>
      <c r="E14" s="323"/>
      <c r="F14" s="323"/>
      <c r="G14" s="323"/>
      <c r="H14" s="323"/>
      <c r="I14" s="323"/>
      <c r="J14" s="324"/>
      <c r="K14" s="325"/>
      <c r="L14" s="325"/>
      <c r="N14" s="190"/>
    </row>
    <row r="15" spans="1:14" s="111" customFormat="1" ht="21.75">
      <c r="A15" s="111" t="s">
        <v>129</v>
      </c>
      <c r="C15" s="112"/>
      <c r="D15" s="112"/>
      <c r="E15" s="113"/>
      <c r="F15" s="113"/>
      <c r="G15" s="113"/>
      <c r="H15" s="113"/>
      <c r="I15" s="113"/>
      <c r="J15" s="113"/>
      <c r="K15" s="112"/>
      <c r="L15" s="457" t="s">
        <v>53</v>
      </c>
      <c r="N15" s="190"/>
    </row>
    <row r="16" spans="1:14" s="111" customFormat="1" ht="21.75">
      <c r="A16" s="111" t="s">
        <v>1653</v>
      </c>
      <c r="C16" s="112"/>
      <c r="D16" s="112"/>
      <c r="E16" s="113"/>
      <c r="F16" s="113"/>
      <c r="G16" s="113"/>
      <c r="H16" s="113"/>
      <c r="I16" s="113"/>
      <c r="J16" s="113"/>
      <c r="K16" s="112"/>
      <c r="L16" s="447" t="s">
        <v>1382</v>
      </c>
      <c r="N16" s="190"/>
    </row>
    <row r="17" spans="1:14" s="104" customFormat="1" ht="21.75">
      <c r="A17" s="1446" t="s">
        <v>176</v>
      </c>
      <c r="B17" s="1446" t="s">
        <v>177</v>
      </c>
      <c r="C17" s="1446" t="s">
        <v>178</v>
      </c>
      <c r="D17" s="115" t="s">
        <v>179</v>
      </c>
      <c r="E17" s="1349" t="s">
        <v>180</v>
      </c>
      <c r="F17" s="1350"/>
      <c r="G17" s="1350"/>
      <c r="H17" s="1350"/>
      <c r="I17" s="1351"/>
      <c r="J17" s="1451" t="s">
        <v>847</v>
      </c>
      <c r="K17" s="1446" t="s">
        <v>181</v>
      </c>
      <c r="L17" s="115" t="s">
        <v>182</v>
      </c>
      <c r="N17" s="190"/>
    </row>
    <row r="18" spans="1:14" s="104" customFormat="1" ht="21.75">
      <c r="A18" s="1447"/>
      <c r="B18" s="1447"/>
      <c r="C18" s="1447"/>
      <c r="D18" s="118" t="s">
        <v>183</v>
      </c>
      <c r="E18" s="119" t="s">
        <v>890</v>
      </c>
      <c r="F18" s="120" t="s">
        <v>838</v>
      </c>
      <c r="G18" s="120" t="s">
        <v>891</v>
      </c>
      <c r="H18" s="120" t="s">
        <v>889</v>
      </c>
      <c r="I18" s="120" t="s">
        <v>919</v>
      </c>
      <c r="J18" s="1452"/>
      <c r="K18" s="1447"/>
      <c r="L18" s="118" t="s">
        <v>184</v>
      </c>
      <c r="N18" s="190"/>
    </row>
    <row r="19" spans="1:14" s="104" customFormat="1" ht="23.25">
      <c r="A19" s="162" t="s">
        <v>413</v>
      </c>
      <c r="B19" s="163" t="s">
        <v>951</v>
      </c>
      <c r="C19" s="124" t="s">
        <v>243</v>
      </c>
      <c r="D19" s="128" t="s">
        <v>431</v>
      </c>
      <c r="E19" s="139">
        <v>50000</v>
      </c>
      <c r="F19" s="139">
        <v>50000</v>
      </c>
      <c r="G19" s="139">
        <v>50000</v>
      </c>
      <c r="H19" s="139">
        <v>50000</v>
      </c>
      <c r="I19" s="139">
        <v>50000</v>
      </c>
      <c r="J19" s="1411" t="s">
        <v>1384</v>
      </c>
      <c r="K19" s="124" t="s">
        <v>244</v>
      </c>
      <c r="L19" s="129" t="s">
        <v>652</v>
      </c>
      <c r="M19" s="190">
        <v>139</v>
      </c>
      <c r="N19" s="190">
        <v>102</v>
      </c>
    </row>
    <row r="20" spans="1:14" s="104" customFormat="1" ht="21.75">
      <c r="A20" s="162"/>
      <c r="B20" s="163" t="s">
        <v>952</v>
      </c>
      <c r="C20" s="124" t="s">
        <v>245</v>
      </c>
      <c r="D20" s="278"/>
      <c r="E20" s="129"/>
      <c r="F20" s="129"/>
      <c r="G20" s="279"/>
      <c r="H20" s="279"/>
      <c r="I20" s="279"/>
      <c r="J20" s="1467"/>
      <c r="K20" s="124" t="s">
        <v>246</v>
      </c>
      <c r="L20" s="129"/>
      <c r="N20" s="190"/>
    </row>
    <row r="21" spans="1:14" s="104" customFormat="1" ht="21.75">
      <c r="A21" s="162"/>
      <c r="B21" s="163"/>
      <c r="C21" s="124" t="s">
        <v>569</v>
      </c>
      <c r="D21" s="128"/>
      <c r="E21" s="129"/>
      <c r="F21" s="129"/>
      <c r="G21" s="279"/>
      <c r="H21" s="279"/>
      <c r="I21" s="279"/>
      <c r="J21" s="1467"/>
      <c r="K21" s="124" t="s">
        <v>1383</v>
      </c>
      <c r="L21" s="129"/>
      <c r="N21" s="190"/>
    </row>
    <row r="22" spans="1:14" s="104" customFormat="1" ht="21.75">
      <c r="A22" s="162"/>
      <c r="B22" s="163"/>
      <c r="C22" s="124" t="s">
        <v>0</v>
      </c>
      <c r="D22" s="128"/>
      <c r="E22" s="129"/>
      <c r="F22" s="129"/>
      <c r="G22" s="279"/>
      <c r="H22" s="279"/>
      <c r="I22" s="279"/>
      <c r="J22" s="1467"/>
      <c r="K22" s="124" t="s">
        <v>246</v>
      </c>
      <c r="L22" s="129"/>
      <c r="N22" s="190"/>
    </row>
    <row r="23" spans="1:14" s="104" customFormat="1" ht="21.75">
      <c r="A23" s="162"/>
      <c r="B23" s="163"/>
      <c r="C23" s="124" t="s">
        <v>570</v>
      </c>
      <c r="D23" s="128"/>
      <c r="E23" s="129"/>
      <c r="F23" s="129"/>
      <c r="G23" s="279"/>
      <c r="H23" s="279"/>
      <c r="I23" s="279"/>
      <c r="J23" s="1467"/>
      <c r="K23" s="124" t="s">
        <v>570</v>
      </c>
      <c r="L23" s="129"/>
      <c r="N23" s="190"/>
    </row>
    <row r="24" spans="1:14" s="104" customFormat="1" ht="21.75">
      <c r="A24" s="162"/>
      <c r="B24" s="163"/>
      <c r="C24" s="178" t="s">
        <v>1</v>
      </c>
      <c r="D24" s="128"/>
      <c r="E24" s="129"/>
      <c r="F24" s="129"/>
      <c r="G24" s="279"/>
      <c r="H24" s="279"/>
      <c r="I24" s="279"/>
      <c r="J24" s="1467"/>
      <c r="K24" s="124" t="s">
        <v>1</v>
      </c>
      <c r="L24" s="129"/>
      <c r="N24" s="190"/>
    </row>
    <row r="25" spans="1:14" s="104" customFormat="1" ht="21.75">
      <c r="A25" s="162"/>
      <c r="B25" s="163"/>
      <c r="C25" s="124" t="s">
        <v>571</v>
      </c>
      <c r="D25" s="128"/>
      <c r="E25" s="139"/>
      <c r="F25" s="139"/>
      <c r="G25" s="279"/>
      <c r="H25" s="279"/>
      <c r="I25" s="279"/>
      <c r="J25" s="1467"/>
      <c r="K25" s="124" t="s">
        <v>571</v>
      </c>
      <c r="L25" s="129"/>
      <c r="N25" s="190"/>
    </row>
    <row r="26" spans="1:14" s="104" customFormat="1" ht="21.75">
      <c r="A26" s="162"/>
      <c r="B26" s="163"/>
      <c r="C26" s="124" t="s">
        <v>206</v>
      </c>
      <c r="D26" s="128"/>
      <c r="E26" s="129"/>
      <c r="F26" s="129"/>
      <c r="G26" s="279"/>
      <c r="H26" s="279"/>
      <c r="I26" s="279"/>
      <c r="J26" s="1467"/>
      <c r="K26" s="124" t="s">
        <v>481</v>
      </c>
      <c r="L26" s="129"/>
      <c r="N26" s="190"/>
    </row>
    <row r="27" spans="1:14" s="104" customFormat="1" ht="16.5" customHeight="1">
      <c r="A27" s="170"/>
      <c r="B27" s="171"/>
      <c r="C27" s="152"/>
      <c r="D27" s="133"/>
      <c r="E27" s="182"/>
      <c r="F27" s="182"/>
      <c r="G27" s="280"/>
      <c r="H27" s="280"/>
      <c r="I27" s="280"/>
      <c r="J27" s="1468"/>
      <c r="K27" s="152"/>
      <c r="L27" s="134"/>
      <c r="N27" s="190"/>
    </row>
    <row r="28" spans="1:14" s="104" customFormat="1" ht="27.75" customHeight="1">
      <c r="A28" s="145"/>
      <c r="B28" s="177"/>
      <c r="C28" s="178"/>
      <c r="D28" s="168"/>
      <c r="E28" s="327"/>
      <c r="F28" s="327"/>
      <c r="G28" s="328"/>
      <c r="H28" s="328"/>
      <c r="I28" s="328"/>
      <c r="J28" s="326"/>
      <c r="K28" s="178"/>
      <c r="L28" s="169"/>
      <c r="N28" s="190"/>
    </row>
    <row r="29" spans="1:14" s="104" customFormat="1" ht="27.75" customHeight="1">
      <c r="A29" s="145"/>
      <c r="B29" s="177"/>
      <c r="C29" s="178"/>
      <c r="D29" s="168"/>
      <c r="E29" s="327"/>
      <c r="F29" s="327"/>
      <c r="G29" s="328"/>
      <c r="H29" s="328"/>
      <c r="I29" s="328"/>
      <c r="J29" s="326"/>
      <c r="K29" s="178"/>
      <c r="L29" s="169"/>
      <c r="N29" s="190"/>
    </row>
    <row r="30" spans="1:14" s="104" customFormat="1" ht="27.75" customHeight="1">
      <c r="A30" s="145"/>
      <c r="B30" s="177"/>
      <c r="C30" s="178"/>
      <c r="D30" s="168"/>
      <c r="E30" s="327"/>
      <c r="F30" s="327"/>
      <c r="G30" s="328"/>
      <c r="H30" s="328"/>
      <c r="I30" s="328"/>
      <c r="J30" s="326"/>
      <c r="K30" s="178"/>
      <c r="L30" s="169"/>
      <c r="N30" s="190"/>
    </row>
    <row r="31" spans="1:14" s="104" customFormat="1" ht="27.75" customHeight="1">
      <c r="A31" s="145"/>
      <c r="B31" s="177"/>
      <c r="C31" s="178"/>
      <c r="D31" s="168"/>
      <c r="E31" s="327"/>
      <c r="F31" s="327"/>
      <c r="G31" s="328"/>
      <c r="H31" s="328"/>
      <c r="I31" s="328"/>
      <c r="J31" s="326"/>
      <c r="K31" s="178"/>
      <c r="L31" s="169"/>
      <c r="N31" s="190"/>
    </row>
    <row r="32" spans="1:14" s="104" customFormat="1" ht="27.75" customHeight="1">
      <c r="A32" s="145"/>
      <c r="B32" s="177"/>
      <c r="C32" s="178"/>
      <c r="D32" s="168"/>
      <c r="E32" s="327"/>
      <c r="F32" s="327"/>
      <c r="G32" s="328"/>
      <c r="H32" s="328"/>
      <c r="I32" s="328"/>
      <c r="J32" s="326"/>
      <c r="K32" s="178"/>
      <c r="L32" s="169"/>
      <c r="N32" s="190"/>
    </row>
    <row r="33" spans="1:14" s="104" customFormat="1" ht="19.5" customHeight="1">
      <c r="A33" s="145"/>
      <c r="B33" s="177"/>
      <c r="C33" s="178"/>
      <c r="D33" s="168"/>
      <c r="E33" s="327"/>
      <c r="F33" s="327"/>
      <c r="G33" s="328"/>
      <c r="H33" s="328"/>
      <c r="I33" s="328"/>
      <c r="J33" s="326"/>
      <c r="K33" s="178"/>
      <c r="L33" s="169"/>
      <c r="N33" s="190"/>
    </row>
    <row r="34" spans="1:14" s="104" customFormat="1" ht="19.5" customHeight="1">
      <c r="A34" s="145"/>
      <c r="B34" s="177"/>
      <c r="C34" s="178"/>
      <c r="D34" s="168"/>
      <c r="E34" s="327"/>
      <c r="F34" s="327"/>
      <c r="G34" s="328"/>
      <c r="H34" s="328"/>
      <c r="I34" s="328"/>
      <c r="J34" s="326"/>
      <c r="K34" s="178"/>
      <c r="L34" s="169"/>
      <c r="N34" s="190"/>
    </row>
    <row r="35" spans="1:14" s="104" customFormat="1" ht="27.75" customHeight="1">
      <c r="A35" s="145"/>
      <c r="B35" s="177"/>
      <c r="C35" s="178"/>
      <c r="D35" s="168"/>
      <c r="E35" s="327"/>
      <c r="F35" s="327"/>
      <c r="G35" s="328"/>
      <c r="H35" s="328"/>
      <c r="I35" s="328"/>
      <c r="J35" s="326"/>
      <c r="K35" s="178"/>
      <c r="L35" s="169"/>
      <c r="N35" s="190"/>
    </row>
    <row r="36" spans="1:14" s="104" customFormat="1" ht="24.75" customHeight="1">
      <c r="A36" s="145"/>
      <c r="B36" s="177"/>
      <c r="C36" s="178"/>
      <c r="D36" s="168"/>
      <c r="E36" s="327"/>
      <c r="F36" s="327"/>
      <c r="G36" s="328"/>
      <c r="H36" s="328"/>
      <c r="I36" s="328"/>
      <c r="J36" s="326"/>
      <c r="K36" s="178"/>
      <c r="L36" s="457" t="s">
        <v>266</v>
      </c>
      <c r="N36" s="190"/>
    </row>
    <row r="37" spans="1:14" s="104" customFormat="1" ht="21.75">
      <c r="A37" s="111" t="s">
        <v>129</v>
      </c>
      <c r="B37" s="111"/>
      <c r="C37" s="112"/>
      <c r="D37" s="112"/>
      <c r="E37" s="113"/>
      <c r="F37" s="113"/>
      <c r="G37" s="113"/>
      <c r="H37" s="113"/>
      <c r="I37" s="113"/>
      <c r="J37" s="113"/>
      <c r="K37" s="112"/>
      <c r="L37" s="447" t="s">
        <v>1382</v>
      </c>
      <c r="N37" s="190"/>
    </row>
    <row r="38" spans="1:14" s="111" customFormat="1" ht="21.75">
      <c r="A38" s="111" t="s">
        <v>1653</v>
      </c>
      <c r="C38" s="112"/>
      <c r="D38" s="112"/>
      <c r="E38" s="113"/>
      <c r="F38" s="113"/>
      <c r="G38" s="113"/>
      <c r="H38" s="113"/>
      <c r="I38" s="113"/>
      <c r="J38" s="113"/>
      <c r="K38" s="112"/>
      <c r="L38" s="112"/>
      <c r="N38" s="190"/>
    </row>
    <row r="39" spans="1:14" s="104" customFormat="1" ht="21.75">
      <c r="A39" s="1446" t="s">
        <v>176</v>
      </c>
      <c r="B39" s="1446" t="s">
        <v>177</v>
      </c>
      <c r="C39" s="1446" t="s">
        <v>178</v>
      </c>
      <c r="D39" s="115" t="s">
        <v>179</v>
      </c>
      <c r="E39" s="1349" t="s">
        <v>180</v>
      </c>
      <c r="F39" s="1350"/>
      <c r="G39" s="1350"/>
      <c r="H39" s="1350"/>
      <c r="I39" s="1351"/>
      <c r="J39" s="1451" t="s">
        <v>847</v>
      </c>
      <c r="K39" s="1446" t="s">
        <v>181</v>
      </c>
      <c r="L39" s="115" t="s">
        <v>182</v>
      </c>
      <c r="N39" s="190"/>
    </row>
    <row r="40" spans="1:14" s="104" customFormat="1" ht="21.75">
      <c r="A40" s="1447"/>
      <c r="B40" s="1447"/>
      <c r="C40" s="1447"/>
      <c r="D40" s="118" t="s">
        <v>183</v>
      </c>
      <c r="E40" s="119" t="s">
        <v>890</v>
      </c>
      <c r="F40" s="120" t="s">
        <v>838</v>
      </c>
      <c r="G40" s="120" t="s">
        <v>891</v>
      </c>
      <c r="H40" s="120" t="s">
        <v>889</v>
      </c>
      <c r="I40" s="120" t="s">
        <v>919</v>
      </c>
      <c r="J40" s="1452"/>
      <c r="K40" s="1447"/>
      <c r="L40" s="118" t="s">
        <v>184</v>
      </c>
      <c r="N40" s="190"/>
    </row>
    <row r="41" spans="1:14" s="104" customFormat="1" ht="21.75">
      <c r="A41" s="162" t="s">
        <v>414</v>
      </c>
      <c r="B41" s="163" t="s">
        <v>102</v>
      </c>
      <c r="C41" s="124" t="s">
        <v>103</v>
      </c>
      <c r="D41" s="128" t="s">
        <v>954</v>
      </c>
      <c r="E41" s="139">
        <v>100000</v>
      </c>
      <c r="F41" s="139">
        <v>100000</v>
      </c>
      <c r="G41" s="139">
        <v>100000</v>
      </c>
      <c r="H41" s="139">
        <v>100000</v>
      </c>
      <c r="I41" s="139">
        <v>100000</v>
      </c>
      <c r="J41" s="1411" t="s">
        <v>957</v>
      </c>
      <c r="K41" s="124" t="s">
        <v>661</v>
      </c>
      <c r="L41" s="129" t="s">
        <v>652</v>
      </c>
      <c r="N41" s="190"/>
    </row>
    <row r="42" spans="1:14" s="104" customFormat="1" ht="21.75">
      <c r="A42" s="162"/>
      <c r="B42" s="281" t="s">
        <v>104</v>
      </c>
      <c r="C42" s="124" t="s">
        <v>105</v>
      </c>
      <c r="D42" s="128" t="s">
        <v>472</v>
      </c>
      <c r="E42" s="129"/>
      <c r="F42" s="129"/>
      <c r="G42" s="279"/>
      <c r="H42" s="279"/>
      <c r="I42" s="279"/>
      <c r="J42" s="1467"/>
      <c r="K42" s="124" t="s">
        <v>953</v>
      </c>
      <c r="L42" s="129"/>
      <c r="N42" s="190"/>
    </row>
    <row r="43" spans="1:14" s="104" customFormat="1" ht="21.75">
      <c r="A43" s="162"/>
      <c r="B43" s="163" t="s">
        <v>106</v>
      </c>
      <c r="C43" s="124" t="s">
        <v>114</v>
      </c>
      <c r="D43" s="128"/>
      <c r="E43" s="129"/>
      <c r="F43" s="129"/>
      <c r="G43" s="279"/>
      <c r="H43" s="279"/>
      <c r="I43" s="279"/>
      <c r="J43" s="1467"/>
      <c r="K43" s="124" t="s">
        <v>662</v>
      </c>
      <c r="L43" s="129"/>
      <c r="N43" s="190"/>
    </row>
    <row r="44" spans="1:14" s="104" customFormat="1" ht="21.75">
      <c r="A44" s="162"/>
      <c r="B44" s="163" t="s">
        <v>107</v>
      </c>
      <c r="C44" s="124" t="s">
        <v>474</v>
      </c>
      <c r="D44" s="128"/>
      <c r="E44" s="129"/>
      <c r="F44" s="129"/>
      <c r="G44" s="279"/>
      <c r="H44" s="279"/>
      <c r="I44" s="279"/>
      <c r="J44" s="1467"/>
      <c r="K44" s="124" t="s">
        <v>955</v>
      </c>
      <c r="L44" s="129"/>
      <c r="N44" s="190"/>
    </row>
    <row r="45" spans="1:14" s="131" customFormat="1" ht="21.75">
      <c r="A45" s="162"/>
      <c r="B45" s="163" t="s">
        <v>475</v>
      </c>
      <c r="C45" s="124" t="s">
        <v>476</v>
      </c>
      <c r="D45" s="128"/>
      <c r="E45" s="129"/>
      <c r="F45" s="129"/>
      <c r="G45" s="279"/>
      <c r="H45" s="279"/>
      <c r="I45" s="279"/>
      <c r="J45" s="1467"/>
      <c r="K45" s="124" t="s">
        <v>956</v>
      </c>
      <c r="L45" s="129"/>
      <c r="N45" s="190"/>
    </row>
    <row r="46" spans="1:14" s="131" customFormat="1" ht="21.75">
      <c r="A46" s="162"/>
      <c r="B46" s="163" t="s">
        <v>108</v>
      </c>
      <c r="C46" s="178" t="s">
        <v>332</v>
      </c>
      <c r="D46" s="128"/>
      <c r="E46" s="129"/>
      <c r="F46" s="129"/>
      <c r="G46" s="279"/>
      <c r="H46" s="279"/>
      <c r="I46" s="279"/>
      <c r="J46" s="1467"/>
      <c r="K46" s="124" t="s">
        <v>109</v>
      </c>
      <c r="L46" s="129"/>
      <c r="N46" s="190"/>
    </row>
    <row r="47" spans="1:14" s="131" customFormat="1" ht="21.75">
      <c r="A47" s="162"/>
      <c r="B47" s="163" t="s">
        <v>481</v>
      </c>
      <c r="C47" s="124" t="s">
        <v>333</v>
      </c>
      <c r="D47" s="128"/>
      <c r="E47" s="129"/>
      <c r="F47" s="129"/>
      <c r="G47" s="279"/>
      <c r="H47" s="279"/>
      <c r="I47" s="279"/>
      <c r="J47" s="1467"/>
      <c r="K47" s="124" t="s">
        <v>473</v>
      </c>
      <c r="L47" s="129"/>
      <c r="N47" s="190"/>
    </row>
    <row r="48" spans="1:14" s="104" customFormat="1" ht="23.25">
      <c r="A48" s="162"/>
      <c r="B48" s="163" t="s">
        <v>110</v>
      </c>
      <c r="C48" s="124" t="s">
        <v>334</v>
      </c>
      <c r="D48" s="128"/>
      <c r="E48" s="129"/>
      <c r="F48" s="129"/>
      <c r="G48" s="279"/>
      <c r="H48" s="279"/>
      <c r="I48" s="279"/>
      <c r="J48" s="1467"/>
      <c r="K48" s="124" t="s">
        <v>111</v>
      </c>
      <c r="L48" s="129"/>
      <c r="N48" s="190">
        <v>103</v>
      </c>
    </row>
    <row r="49" spans="1:14" s="104" customFormat="1" ht="21.75">
      <c r="A49" s="162"/>
      <c r="B49" s="163" t="s">
        <v>112</v>
      </c>
      <c r="C49" s="124"/>
      <c r="D49" s="128"/>
      <c r="E49" s="129"/>
      <c r="F49" s="129"/>
      <c r="G49" s="279"/>
      <c r="H49" s="279"/>
      <c r="I49" s="279"/>
      <c r="J49" s="1467"/>
      <c r="K49" s="124"/>
      <c r="L49" s="129"/>
      <c r="N49" s="190"/>
    </row>
    <row r="50" spans="1:14" s="104" customFormat="1" ht="23.25">
      <c r="A50" s="162"/>
      <c r="B50" s="163" t="s">
        <v>113</v>
      </c>
      <c r="C50" s="124"/>
      <c r="D50" s="128"/>
      <c r="E50" s="139"/>
      <c r="F50" s="139"/>
      <c r="G50" s="279"/>
      <c r="H50" s="279"/>
      <c r="I50" s="279"/>
      <c r="J50" s="1467"/>
      <c r="K50" s="124"/>
      <c r="L50" s="129"/>
      <c r="M50" s="190">
        <v>140</v>
      </c>
      <c r="N50" s="190"/>
    </row>
    <row r="51" spans="1:14" s="104" customFormat="1" ht="22.5" customHeight="1">
      <c r="A51" s="132"/>
      <c r="B51" s="282"/>
      <c r="C51" s="283"/>
      <c r="D51" s="284"/>
      <c r="E51" s="277"/>
      <c r="F51" s="277"/>
      <c r="G51" s="277"/>
      <c r="H51" s="277"/>
      <c r="I51" s="277"/>
      <c r="J51" s="1468"/>
      <c r="K51" s="275"/>
      <c r="L51" s="132"/>
      <c r="N51" s="108"/>
    </row>
    <row r="52" spans="1:14" s="104" customFormat="1" ht="22.5" customHeight="1">
      <c r="A52" s="167"/>
      <c r="B52" s="285"/>
      <c r="C52" s="286"/>
      <c r="D52" s="287"/>
      <c r="E52" s="288"/>
      <c r="F52" s="288"/>
      <c r="G52" s="288"/>
      <c r="H52" s="288"/>
      <c r="I52" s="288"/>
      <c r="J52" s="326"/>
      <c r="K52" s="289"/>
      <c r="L52" s="167"/>
      <c r="N52" s="108"/>
    </row>
    <row r="53" spans="1:14" s="104" customFormat="1" ht="22.5" customHeight="1">
      <c r="A53" s="167"/>
      <c r="B53" s="285"/>
      <c r="C53" s="286"/>
      <c r="D53" s="287"/>
      <c r="E53" s="288"/>
      <c r="F53" s="288"/>
      <c r="G53" s="288"/>
      <c r="H53" s="288"/>
      <c r="I53" s="288"/>
      <c r="J53" s="326"/>
      <c r="K53" s="289"/>
      <c r="L53" s="167"/>
      <c r="N53" s="108"/>
    </row>
    <row r="54" spans="1:14" s="104" customFormat="1" ht="22.5" customHeight="1">
      <c r="A54" s="167"/>
      <c r="B54" s="285"/>
      <c r="C54" s="286"/>
      <c r="D54" s="287"/>
      <c r="E54" s="288"/>
      <c r="F54" s="288"/>
      <c r="G54" s="288"/>
      <c r="H54" s="288"/>
      <c r="I54" s="288"/>
      <c r="J54" s="326"/>
      <c r="K54" s="289"/>
      <c r="L54" s="167"/>
      <c r="N54" s="108"/>
    </row>
    <row r="55" spans="1:14" s="104" customFormat="1" ht="22.5" customHeight="1">
      <c r="A55" s="167"/>
      <c r="B55" s="285"/>
      <c r="C55" s="286"/>
      <c r="D55" s="287"/>
      <c r="E55" s="288"/>
      <c r="F55" s="288"/>
      <c r="G55" s="288"/>
      <c r="H55" s="288"/>
      <c r="I55" s="288"/>
      <c r="J55" s="326"/>
      <c r="K55" s="289"/>
      <c r="L55" s="167"/>
      <c r="N55" s="108"/>
    </row>
    <row r="56" spans="1:14" s="104" customFormat="1" ht="24" customHeight="1">
      <c r="A56" s="167"/>
      <c r="B56" s="285"/>
      <c r="C56" s="286"/>
      <c r="D56" s="287"/>
      <c r="E56" s="288"/>
      <c r="F56" s="288"/>
      <c r="G56" s="288"/>
      <c r="H56" s="288"/>
      <c r="I56" s="288"/>
      <c r="J56" s="326"/>
      <c r="K56" s="289"/>
      <c r="L56" s="167"/>
      <c r="N56" s="108"/>
    </row>
    <row r="57" spans="1:14" s="104" customFormat="1" ht="21.75">
      <c r="A57" s="167"/>
      <c r="B57" s="285"/>
      <c r="C57" s="286"/>
      <c r="D57" s="287"/>
      <c r="E57" s="288"/>
      <c r="F57" s="288"/>
      <c r="G57" s="288"/>
      <c r="H57" s="288"/>
      <c r="I57" s="288"/>
      <c r="J57" s="288"/>
      <c r="K57" s="289"/>
      <c r="L57" s="167"/>
      <c r="N57" s="190"/>
    </row>
    <row r="58" spans="1:14" s="111" customFormat="1" ht="21.75">
      <c r="A58" s="111" t="s">
        <v>129</v>
      </c>
      <c r="C58" s="112"/>
      <c r="D58" s="112"/>
      <c r="E58" s="113"/>
      <c r="F58" s="113"/>
      <c r="G58" s="113"/>
      <c r="H58" s="113"/>
      <c r="I58" s="113"/>
      <c r="J58" s="113"/>
      <c r="K58" s="112"/>
      <c r="L58" s="457" t="s">
        <v>54</v>
      </c>
      <c r="N58" s="190"/>
    </row>
    <row r="59" spans="1:14" s="111" customFormat="1" ht="21.75">
      <c r="A59" s="111" t="s">
        <v>1653</v>
      </c>
      <c r="C59" s="112"/>
      <c r="D59" s="112"/>
      <c r="E59" s="113"/>
      <c r="F59" s="113"/>
      <c r="G59" s="113"/>
      <c r="H59" s="113"/>
      <c r="I59" s="113"/>
      <c r="J59" s="113"/>
      <c r="K59" s="112"/>
      <c r="L59" s="447" t="s">
        <v>1382</v>
      </c>
      <c r="N59" s="190"/>
    </row>
    <row r="60" spans="1:14" s="104" customFormat="1" ht="21.75">
      <c r="A60" s="1446" t="s">
        <v>176</v>
      </c>
      <c r="B60" s="1446" t="s">
        <v>177</v>
      </c>
      <c r="C60" s="1446" t="s">
        <v>178</v>
      </c>
      <c r="D60" s="115" t="s">
        <v>179</v>
      </c>
      <c r="E60" s="1349" t="s">
        <v>180</v>
      </c>
      <c r="F60" s="1350"/>
      <c r="G60" s="1350"/>
      <c r="H60" s="1350"/>
      <c r="I60" s="1351"/>
      <c r="J60" s="1451" t="s">
        <v>847</v>
      </c>
      <c r="K60" s="1446" t="s">
        <v>181</v>
      </c>
      <c r="L60" s="115" t="s">
        <v>182</v>
      </c>
      <c r="N60" s="190"/>
    </row>
    <row r="61" spans="1:14" s="104" customFormat="1" ht="21.75">
      <c r="A61" s="1447"/>
      <c r="B61" s="1447"/>
      <c r="C61" s="1447"/>
      <c r="D61" s="118" t="s">
        <v>183</v>
      </c>
      <c r="E61" s="119" t="s">
        <v>890</v>
      </c>
      <c r="F61" s="120" t="s">
        <v>838</v>
      </c>
      <c r="G61" s="120" t="s">
        <v>891</v>
      </c>
      <c r="H61" s="120" t="s">
        <v>889</v>
      </c>
      <c r="I61" s="120" t="s">
        <v>919</v>
      </c>
      <c r="J61" s="1452"/>
      <c r="K61" s="1447"/>
      <c r="L61" s="118" t="s">
        <v>184</v>
      </c>
      <c r="N61" s="190"/>
    </row>
    <row r="62" spans="1:14" s="104" customFormat="1" ht="87">
      <c r="A62" s="290">
        <v>4</v>
      </c>
      <c r="B62" s="291" t="s">
        <v>616</v>
      </c>
      <c r="C62" s="292" t="s">
        <v>617</v>
      </c>
      <c r="D62" s="293" t="s">
        <v>494</v>
      </c>
      <c r="E62" s="294">
        <v>200000</v>
      </c>
      <c r="F62" s="294">
        <v>200000</v>
      </c>
      <c r="G62" s="295">
        <v>200000</v>
      </c>
      <c r="H62" s="295">
        <v>200000</v>
      </c>
      <c r="I62" s="295">
        <v>200000</v>
      </c>
      <c r="J62" s="294" t="s">
        <v>1369</v>
      </c>
      <c r="K62" s="293" t="s">
        <v>657</v>
      </c>
      <c r="L62" s="296" t="s">
        <v>652</v>
      </c>
      <c r="M62" s="167"/>
      <c r="N62" s="297"/>
    </row>
    <row r="63" spans="1:14" s="104" customFormat="1" ht="62.25" customHeight="1">
      <c r="A63" s="421">
        <v>5</v>
      </c>
      <c r="B63" s="282" t="s">
        <v>1214</v>
      </c>
      <c r="C63" s="292" t="s">
        <v>1215</v>
      </c>
      <c r="D63" s="293" t="s">
        <v>52</v>
      </c>
      <c r="E63" s="277">
        <v>152100</v>
      </c>
      <c r="F63" s="277">
        <v>152100</v>
      </c>
      <c r="G63" s="277">
        <v>152100</v>
      </c>
      <c r="H63" s="277">
        <v>152100</v>
      </c>
      <c r="I63" s="277">
        <v>152100</v>
      </c>
      <c r="J63" s="295" t="s">
        <v>1216</v>
      </c>
      <c r="K63" s="422" t="s">
        <v>1217</v>
      </c>
      <c r="L63" s="296" t="s">
        <v>652</v>
      </c>
      <c r="M63" s="167"/>
      <c r="N63" s="297"/>
    </row>
    <row r="64" spans="1:14" s="298" customFormat="1" ht="110.25" customHeight="1">
      <c r="A64" s="299" t="s">
        <v>417</v>
      </c>
      <c r="B64" s="408" t="s">
        <v>814</v>
      </c>
      <c r="C64" s="300" t="s">
        <v>69</v>
      </c>
      <c r="D64" s="301" t="s">
        <v>70</v>
      </c>
      <c r="E64" s="302">
        <v>100000</v>
      </c>
      <c r="F64" s="302">
        <v>100000</v>
      </c>
      <c r="G64" s="302">
        <v>100000</v>
      </c>
      <c r="H64" s="536">
        <v>100000</v>
      </c>
      <c r="I64" s="302">
        <v>100000</v>
      </c>
      <c r="J64" s="439" t="s">
        <v>1370</v>
      </c>
      <c r="K64" s="303" t="s">
        <v>815</v>
      </c>
      <c r="L64" s="304" t="s">
        <v>653</v>
      </c>
      <c r="N64" s="305"/>
    </row>
    <row r="65" spans="1:14" s="298" customFormat="1" ht="21.75">
      <c r="A65" s="306" t="s">
        <v>488</v>
      </c>
      <c r="B65" s="312" t="s">
        <v>292</v>
      </c>
      <c r="C65" s="307" t="s">
        <v>469</v>
      </c>
      <c r="D65" s="308" t="s">
        <v>226</v>
      </c>
      <c r="E65" s="309">
        <v>100000</v>
      </c>
      <c r="F65" s="309">
        <v>100000</v>
      </c>
      <c r="G65" s="310">
        <v>100000</v>
      </c>
      <c r="H65" s="310">
        <v>100000</v>
      </c>
      <c r="I65" s="310">
        <v>100000</v>
      </c>
      <c r="J65" s="1448" t="s">
        <v>1370</v>
      </c>
      <c r="K65" s="307" t="s">
        <v>460</v>
      </c>
      <c r="L65" s="311" t="s">
        <v>652</v>
      </c>
      <c r="M65" s="1450"/>
      <c r="N65" s="1453">
        <v>105</v>
      </c>
    </row>
    <row r="66" spans="1:14" s="298" customFormat="1" ht="21.75">
      <c r="A66" s="306"/>
      <c r="B66" s="537" t="s">
        <v>293</v>
      </c>
      <c r="C66" s="307" t="s">
        <v>470</v>
      </c>
      <c r="D66" s="308" t="s">
        <v>227</v>
      </c>
      <c r="E66" s="311"/>
      <c r="F66" s="311"/>
      <c r="G66" s="310"/>
      <c r="H66" s="310"/>
      <c r="I66" s="310"/>
      <c r="J66" s="1448"/>
      <c r="K66" s="307" t="s">
        <v>461</v>
      </c>
      <c r="L66" s="311"/>
      <c r="M66" s="1450"/>
      <c r="N66" s="1453"/>
    </row>
    <row r="67" spans="1:14" s="298" customFormat="1" ht="21.75">
      <c r="A67" s="306"/>
      <c r="B67" s="312" t="s">
        <v>462</v>
      </c>
      <c r="C67" s="307" t="s">
        <v>663</v>
      </c>
      <c r="D67" s="308" t="s">
        <v>228</v>
      </c>
      <c r="E67" s="311"/>
      <c r="F67" s="311"/>
      <c r="G67" s="310"/>
      <c r="H67" s="310"/>
      <c r="I67" s="310"/>
      <c r="J67" s="1448"/>
      <c r="K67" s="307" t="s">
        <v>573</v>
      </c>
      <c r="L67" s="311"/>
      <c r="M67" s="1450"/>
      <c r="N67" s="1453"/>
    </row>
    <row r="68" spans="1:14" s="298" customFormat="1" ht="21.75">
      <c r="A68" s="306"/>
      <c r="B68" s="312"/>
      <c r="C68" s="307" t="s">
        <v>2</v>
      </c>
      <c r="D68" s="308"/>
      <c r="E68" s="311"/>
      <c r="F68" s="311"/>
      <c r="G68" s="310"/>
      <c r="H68" s="310"/>
      <c r="I68" s="310"/>
      <c r="J68" s="1448"/>
      <c r="K68" s="307" t="s">
        <v>4</v>
      </c>
      <c r="L68" s="311"/>
      <c r="M68" s="1450"/>
      <c r="N68" s="1453"/>
    </row>
    <row r="69" spans="1:14" s="298" customFormat="1" ht="21.75">
      <c r="A69" s="306"/>
      <c r="B69" s="312"/>
      <c r="C69" s="307" t="s">
        <v>3</v>
      </c>
      <c r="D69" s="308"/>
      <c r="E69" s="311"/>
      <c r="F69" s="311"/>
      <c r="G69" s="310"/>
      <c r="H69" s="310"/>
      <c r="I69" s="310"/>
      <c r="J69" s="1448"/>
      <c r="K69" s="307" t="s">
        <v>5</v>
      </c>
      <c r="L69" s="311"/>
      <c r="M69" s="1450"/>
      <c r="N69" s="1453"/>
    </row>
    <row r="70" spans="1:14" s="298" customFormat="1" ht="22.5" thickBot="1">
      <c r="A70" s="491"/>
      <c r="B70" s="492"/>
      <c r="C70" s="495"/>
      <c r="D70" s="493"/>
      <c r="E70" s="494"/>
      <c r="F70" s="494"/>
      <c r="G70" s="533"/>
      <c r="H70" s="533"/>
      <c r="I70" s="533"/>
      <c r="J70" s="1469"/>
      <c r="K70" s="495"/>
      <c r="L70" s="494"/>
      <c r="N70" s="1453"/>
    </row>
    <row r="71" spans="1:14" s="104" customFormat="1" ht="22.5" thickBot="1">
      <c r="A71" s="153" t="s">
        <v>198</v>
      </c>
      <c r="B71" s="154"/>
      <c r="C71" s="155"/>
      <c r="D71" s="156"/>
      <c r="E71" s="157">
        <f>SUM(E11:E70)</f>
        <v>752100</v>
      </c>
      <c r="F71" s="157">
        <f>SUM(F11:F70)</f>
        <v>752100</v>
      </c>
      <c r="G71" s="157">
        <f>SUM(G11:G70)</f>
        <v>752100</v>
      </c>
      <c r="H71" s="157">
        <f>SUM(H11:H70)</f>
        <v>752100</v>
      </c>
      <c r="I71" s="157">
        <f>SUM(I11:I70)</f>
        <v>752100</v>
      </c>
      <c r="J71" s="1460">
        <f>E71+F71+G71+I71</f>
        <v>3008400</v>
      </c>
      <c r="K71" s="1441"/>
      <c r="L71" s="1442"/>
      <c r="N71" s="271"/>
    </row>
  </sheetData>
  <sheetProtection/>
  <mergeCells count="35">
    <mergeCell ref="J65:J70"/>
    <mergeCell ref="M65:M69"/>
    <mergeCell ref="N65:N70"/>
    <mergeCell ref="A17:A18"/>
    <mergeCell ref="B17:B18"/>
    <mergeCell ref="C17:C18"/>
    <mergeCell ref="E17:I17"/>
    <mergeCell ref="J17:J18"/>
    <mergeCell ref="K17:K18"/>
    <mergeCell ref="K60:K61"/>
    <mergeCell ref="J41:J51"/>
    <mergeCell ref="A60:A61"/>
    <mergeCell ref="B60:B61"/>
    <mergeCell ref="C60:C61"/>
    <mergeCell ref="E60:I60"/>
    <mergeCell ref="J60:J61"/>
    <mergeCell ref="K11:K12"/>
    <mergeCell ref="L11:L12"/>
    <mergeCell ref="J19:J27"/>
    <mergeCell ref="A39:A40"/>
    <mergeCell ref="B39:B40"/>
    <mergeCell ref="C39:C40"/>
    <mergeCell ref="E39:I39"/>
    <mergeCell ref="J39:J40"/>
    <mergeCell ref="K39:K40"/>
    <mergeCell ref="J71:L71"/>
    <mergeCell ref="A9:A10"/>
    <mergeCell ref="B9:B10"/>
    <mergeCell ref="C9:C10"/>
    <mergeCell ref="E9:I9"/>
    <mergeCell ref="J9:J10"/>
    <mergeCell ref="K9:K10"/>
    <mergeCell ref="B11:B12"/>
    <mergeCell ref="C11:C12"/>
    <mergeCell ref="J11:J12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51"/>
  <sheetViews>
    <sheetView showGridLines="0" view="pageBreakPreview" zoomScaleSheetLayoutView="100" zoomScalePageLayoutView="0" workbookViewId="0" topLeftCell="A40">
      <selection activeCell="D48" sqref="D48"/>
    </sheetView>
  </sheetViews>
  <sheetFormatPr defaultColWidth="9.140625" defaultRowHeight="12.75"/>
  <cols>
    <col min="1" max="1" width="2.7109375" style="605" customWidth="1"/>
    <col min="2" max="2" width="19.7109375" style="605" customWidth="1"/>
    <col min="3" max="3" width="21.28125" style="606" customWidth="1"/>
    <col min="4" max="4" width="14.421875" style="606" customWidth="1"/>
    <col min="5" max="5" width="10.140625" style="607" customWidth="1"/>
    <col min="6" max="6" width="11.00390625" style="607" customWidth="1"/>
    <col min="7" max="7" width="10.421875" style="607" customWidth="1"/>
    <col min="8" max="8" width="10.140625" style="607" customWidth="1"/>
    <col min="9" max="9" width="9.8515625" style="607" customWidth="1"/>
    <col min="10" max="10" width="11.57421875" style="607" customWidth="1"/>
    <col min="11" max="11" width="19.8515625" style="606" customWidth="1"/>
    <col min="12" max="12" width="8.421875" style="606" customWidth="1"/>
    <col min="13" max="13" width="4.7109375" style="605" customWidth="1"/>
    <col min="14" max="14" width="4.7109375" style="608" customWidth="1"/>
    <col min="15" max="16" width="9.140625" style="605" customWidth="1"/>
    <col min="17" max="18" width="3.8515625" style="605" customWidth="1"/>
    <col min="19" max="19" width="3.57421875" style="605" customWidth="1"/>
    <col min="20" max="16384" width="9.140625" style="605" customWidth="1"/>
  </cols>
  <sheetData>
    <row r="1" spans="3:14" s="540" customFormat="1" ht="21.75">
      <c r="C1" s="541"/>
      <c r="D1" s="542" t="s">
        <v>185</v>
      </c>
      <c r="E1" s="541"/>
      <c r="F1" s="541"/>
      <c r="G1" s="543"/>
      <c r="H1" s="543"/>
      <c r="I1" s="543"/>
      <c r="J1" s="543"/>
      <c r="K1" s="544"/>
      <c r="L1" s="457" t="s">
        <v>1728</v>
      </c>
      <c r="N1" s="545"/>
    </row>
    <row r="2" spans="3:14" s="540" customFormat="1" ht="21.75">
      <c r="C2" s="541"/>
      <c r="D2" s="542" t="s">
        <v>1002</v>
      </c>
      <c r="E2" s="541"/>
      <c r="F2" s="541"/>
      <c r="G2" s="543"/>
      <c r="H2" s="543"/>
      <c r="I2" s="543"/>
      <c r="J2" s="543"/>
      <c r="K2" s="544"/>
      <c r="L2" s="447" t="s">
        <v>1382</v>
      </c>
      <c r="N2" s="545"/>
    </row>
    <row r="3" spans="3:14" s="540" customFormat="1" ht="21.75">
      <c r="C3" s="541"/>
      <c r="D3" s="542" t="s">
        <v>484</v>
      </c>
      <c r="E3" s="541"/>
      <c r="F3" s="541"/>
      <c r="G3" s="543"/>
      <c r="H3" s="543"/>
      <c r="I3" s="543"/>
      <c r="J3" s="543"/>
      <c r="K3" s="544"/>
      <c r="L3" s="544"/>
      <c r="N3" s="1477"/>
    </row>
    <row r="4" spans="1:14" s="540" customFormat="1" ht="24">
      <c r="A4" s="546" t="s">
        <v>1008</v>
      </c>
      <c r="B4" s="541"/>
      <c r="C4" s="541"/>
      <c r="D4" s="542"/>
      <c r="E4" s="541"/>
      <c r="F4" s="541"/>
      <c r="G4" s="547"/>
      <c r="H4" s="547"/>
      <c r="I4" s="547"/>
      <c r="J4" s="547"/>
      <c r="K4" s="544"/>
      <c r="L4" s="544"/>
      <c r="N4" s="1477"/>
    </row>
    <row r="5" spans="1:14" s="540" customFormat="1" ht="24">
      <c r="A5" s="546" t="s">
        <v>902</v>
      </c>
      <c r="B5" s="541"/>
      <c r="C5" s="541"/>
      <c r="D5" s="542"/>
      <c r="E5" s="541"/>
      <c r="F5" s="541"/>
      <c r="G5" s="547"/>
      <c r="H5" s="547"/>
      <c r="I5" s="547"/>
      <c r="J5" s="547"/>
      <c r="K5" s="544"/>
      <c r="L5" s="544"/>
      <c r="N5" s="1477"/>
    </row>
    <row r="6" spans="1:14" s="548" customFormat="1" ht="21.75">
      <c r="A6" s="548" t="s">
        <v>901</v>
      </c>
      <c r="C6" s="549"/>
      <c r="D6" s="549"/>
      <c r="E6" s="550"/>
      <c r="F6" s="550"/>
      <c r="G6" s="550"/>
      <c r="H6" s="550"/>
      <c r="I6" s="550"/>
      <c r="J6" s="550"/>
      <c r="K6" s="549"/>
      <c r="L6" s="549"/>
      <c r="N6" s="1477"/>
    </row>
    <row r="7" spans="1:14" s="548" customFormat="1" ht="21.75">
      <c r="A7" s="548" t="s">
        <v>1005</v>
      </c>
      <c r="C7" s="549"/>
      <c r="D7" s="549"/>
      <c r="E7" s="550"/>
      <c r="F7" s="550"/>
      <c r="G7" s="550"/>
      <c r="H7" s="550"/>
      <c r="I7" s="550"/>
      <c r="J7" s="550"/>
      <c r="K7" s="549"/>
      <c r="L7" s="549"/>
      <c r="N7" s="1477"/>
    </row>
    <row r="8" spans="1:14" s="540" customFormat="1" ht="21.75">
      <c r="A8" s="1473" t="s">
        <v>176</v>
      </c>
      <c r="B8" s="1473" t="s">
        <v>177</v>
      </c>
      <c r="C8" s="1473" t="s">
        <v>178</v>
      </c>
      <c r="D8" s="551" t="s">
        <v>179</v>
      </c>
      <c r="E8" s="1349" t="s">
        <v>180</v>
      </c>
      <c r="F8" s="1350"/>
      <c r="G8" s="1350"/>
      <c r="H8" s="1350"/>
      <c r="I8" s="1351"/>
      <c r="J8" s="1475" t="s">
        <v>847</v>
      </c>
      <c r="K8" s="1473" t="s">
        <v>181</v>
      </c>
      <c r="L8" s="551" t="s">
        <v>182</v>
      </c>
      <c r="N8" s="1477"/>
    </row>
    <row r="9" spans="1:14" s="540" customFormat="1" ht="21.75">
      <c r="A9" s="1474"/>
      <c r="B9" s="1474"/>
      <c r="C9" s="1474"/>
      <c r="D9" s="552" t="s">
        <v>183</v>
      </c>
      <c r="E9" s="553" t="s">
        <v>890</v>
      </c>
      <c r="F9" s="554" t="s">
        <v>838</v>
      </c>
      <c r="G9" s="554" t="s">
        <v>891</v>
      </c>
      <c r="H9" s="554" t="s">
        <v>889</v>
      </c>
      <c r="I9" s="554" t="s">
        <v>919</v>
      </c>
      <c r="J9" s="1476"/>
      <c r="K9" s="1474"/>
      <c r="L9" s="552" t="s">
        <v>184</v>
      </c>
      <c r="N9" s="1477"/>
    </row>
    <row r="10" spans="1:14" s="541" customFormat="1" ht="88.5" customHeight="1">
      <c r="A10" s="555" t="s">
        <v>456</v>
      </c>
      <c r="B10" s="556" t="s">
        <v>310</v>
      </c>
      <c r="C10" s="557" t="s">
        <v>896</v>
      </c>
      <c r="D10" s="558" t="s">
        <v>307</v>
      </c>
      <c r="E10" s="559">
        <v>500000</v>
      </c>
      <c r="F10" s="559">
        <v>500000</v>
      </c>
      <c r="G10" s="560">
        <v>500000</v>
      </c>
      <c r="H10" s="559">
        <v>500000</v>
      </c>
      <c r="I10" s="559">
        <v>500000</v>
      </c>
      <c r="J10" s="561" t="s">
        <v>1009</v>
      </c>
      <c r="K10" s="562" t="s">
        <v>306</v>
      </c>
      <c r="L10" s="555" t="s">
        <v>652</v>
      </c>
      <c r="N10" s="1477"/>
    </row>
    <row r="11" spans="1:14" s="570" customFormat="1" ht="21.75">
      <c r="A11" s="563" t="s">
        <v>413</v>
      </c>
      <c r="B11" s="564" t="s">
        <v>85</v>
      </c>
      <c r="C11" s="565" t="s">
        <v>86</v>
      </c>
      <c r="D11" s="566" t="s">
        <v>1315</v>
      </c>
      <c r="E11" s="567">
        <v>150000</v>
      </c>
      <c r="F11" s="567">
        <v>150000</v>
      </c>
      <c r="G11" s="567">
        <v>150000</v>
      </c>
      <c r="H11" s="567">
        <v>150000</v>
      </c>
      <c r="I11" s="567">
        <v>150000</v>
      </c>
      <c r="J11" s="1470" t="s">
        <v>1371</v>
      </c>
      <c r="K11" s="568" t="s">
        <v>136</v>
      </c>
      <c r="L11" s="569" t="s">
        <v>652</v>
      </c>
      <c r="N11" s="1477"/>
    </row>
    <row r="12" spans="1:14" s="570" customFormat="1" ht="23.25">
      <c r="A12" s="563"/>
      <c r="B12" s="564" t="s">
        <v>87</v>
      </c>
      <c r="C12" s="565" t="s">
        <v>13</v>
      </c>
      <c r="D12" s="566" t="s">
        <v>1316</v>
      </c>
      <c r="E12" s="569"/>
      <c r="F12" s="569"/>
      <c r="G12" s="569"/>
      <c r="H12" s="569"/>
      <c r="I12" s="569"/>
      <c r="J12" s="1471"/>
      <c r="K12" s="568" t="s">
        <v>88</v>
      </c>
      <c r="L12" s="569"/>
      <c r="M12" s="571">
        <v>147</v>
      </c>
      <c r="N12" s="1477"/>
    </row>
    <row r="13" spans="1:14" s="570" customFormat="1" ht="21.75">
      <c r="A13" s="563"/>
      <c r="B13" s="564" t="s">
        <v>309</v>
      </c>
      <c r="C13" s="572" t="s">
        <v>14</v>
      </c>
      <c r="D13" s="566"/>
      <c r="E13" s="569"/>
      <c r="F13" s="569"/>
      <c r="G13" s="569"/>
      <c r="H13" s="569"/>
      <c r="I13" s="569"/>
      <c r="J13" s="1471"/>
      <c r="K13" s="568" t="s">
        <v>89</v>
      </c>
      <c r="L13" s="569"/>
      <c r="N13" s="1477"/>
    </row>
    <row r="14" spans="1:14" s="570" customFormat="1" ht="21.75">
      <c r="A14" s="573"/>
      <c r="B14" s="574" t="s">
        <v>308</v>
      </c>
      <c r="C14" s="575" t="s">
        <v>90</v>
      </c>
      <c r="D14" s="576"/>
      <c r="E14" s="577"/>
      <c r="F14" s="577"/>
      <c r="G14" s="577"/>
      <c r="H14" s="577"/>
      <c r="I14" s="577"/>
      <c r="J14" s="1472"/>
      <c r="K14" s="578" t="s">
        <v>91</v>
      </c>
      <c r="L14" s="577"/>
      <c r="N14" s="1477"/>
    </row>
    <row r="15" spans="1:14" s="570" customFormat="1" ht="21.75">
      <c r="A15" s="579">
        <v>3</v>
      </c>
      <c r="B15" s="580" t="s">
        <v>528</v>
      </c>
      <c r="C15" s="581" t="s">
        <v>529</v>
      </c>
      <c r="D15" s="582" t="s">
        <v>1317</v>
      </c>
      <c r="E15" s="583">
        <v>20000</v>
      </c>
      <c r="F15" s="583">
        <v>20000</v>
      </c>
      <c r="G15" s="583">
        <v>20000</v>
      </c>
      <c r="H15" s="583">
        <v>20000</v>
      </c>
      <c r="I15" s="583">
        <v>20000</v>
      </c>
      <c r="J15" s="1470" t="s">
        <v>1328</v>
      </c>
      <c r="K15" s="584" t="s">
        <v>72</v>
      </c>
      <c r="L15" s="579" t="s">
        <v>652</v>
      </c>
      <c r="N15" s="1477"/>
    </row>
    <row r="16" spans="1:14" s="570" customFormat="1" ht="21.75">
      <c r="A16" s="569"/>
      <c r="B16" s="585" t="s">
        <v>530</v>
      </c>
      <c r="C16" s="565" t="s">
        <v>531</v>
      </c>
      <c r="D16" s="566" t="s">
        <v>1318</v>
      </c>
      <c r="E16" s="569"/>
      <c r="F16" s="569"/>
      <c r="G16" s="569"/>
      <c r="H16" s="569"/>
      <c r="I16" s="569"/>
      <c r="J16" s="1471"/>
      <c r="K16" s="565"/>
      <c r="L16" s="569"/>
      <c r="N16" s="1477"/>
    </row>
    <row r="17" spans="1:14" s="570" customFormat="1" ht="21.75">
      <c r="A17" s="569"/>
      <c r="B17" s="565"/>
      <c r="C17" s="565"/>
      <c r="D17" s="565"/>
      <c r="E17" s="565"/>
      <c r="F17" s="565"/>
      <c r="G17" s="565"/>
      <c r="H17" s="565"/>
      <c r="I17" s="565"/>
      <c r="J17" s="1471"/>
      <c r="K17" s="565"/>
      <c r="L17" s="569"/>
      <c r="N17" s="1477"/>
    </row>
    <row r="18" spans="1:14" s="540" customFormat="1" ht="21.75">
      <c r="A18" s="577"/>
      <c r="B18" s="575"/>
      <c r="C18" s="575"/>
      <c r="D18" s="586"/>
      <c r="E18" s="575"/>
      <c r="F18" s="575"/>
      <c r="G18" s="575"/>
      <c r="H18" s="575"/>
      <c r="I18" s="575"/>
      <c r="J18" s="1472"/>
      <c r="K18" s="575"/>
      <c r="L18" s="577"/>
      <c r="N18" s="1477"/>
    </row>
    <row r="19" spans="1:14" s="540" customFormat="1" ht="21.75">
      <c r="A19" s="587"/>
      <c r="B19" s="572"/>
      <c r="C19" s="572"/>
      <c r="D19" s="588"/>
      <c r="E19" s="572"/>
      <c r="F19" s="572"/>
      <c r="G19" s="572"/>
      <c r="H19" s="572"/>
      <c r="I19" s="572"/>
      <c r="J19" s="589"/>
      <c r="K19" s="572"/>
      <c r="L19" s="587"/>
      <c r="N19" s="1477"/>
    </row>
    <row r="20" spans="1:14" s="548" customFormat="1" ht="21.75">
      <c r="A20" s="548" t="s">
        <v>901</v>
      </c>
      <c r="C20" s="549"/>
      <c r="D20" s="549"/>
      <c r="E20" s="550"/>
      <c r="F20" s="550"/>
      <c r="G20" s="550"/>
      <c r="H20" s="550"/>
      <c r="I20" s="550"/>
      <c r="J20" s="550"/>
      <c r="K20" s="549"/>
      <c r="L20" s="457" t="s">
        <v>1414</v>
      </c>
      <c r="N20" s="1477"/>
    </row>
    <row r="21" spans="1:14" s="548" customFormat="1" ht="21.75">
      <c r="A21" s="548" t="s">
        <v>1005</v>
      </c>
      <c r="C21" s="549"/>
      <c r="D21" s="549"/>
      <c r="E21" s="550"/>
      <c r="F21" s="550"/>
      <c r="G21" s="550"/>
      <c r="H21" s="550"/>
      <c r="I21" s="550"/>
      <c r="J21" s="550"/>
      <c r="K21" s="549"/>
      <c r="L21" s="447" t="s">
        <v>1382</v>
      </c>
      <c r="N21" s="1477"/>
    </row>
    <row r="22" spans="1:14" s="540" customFormat="1" ht="21.75">
      <c r="A22" s="1473" t="s">
        <v>176</v>
      </c>
      <c r="B22" s="1473" t="s">
        <v>177</v>
      </c>
      <c r="C22" s="1473" t="s">
        <v>178</v>
      </c>
      <c r="D22" s="551" t="s">
        <v>179</v>
      </c>
      <c r="E22" s="1349" t="s">
        <v>180</v>
      </c>
      <c r="F22" s="1350"/>
      <c r="G22" s="1350"/>
      <c r="H22" s="1350"/>
      <c r="I22" s="1351"/>
      <c r="J22" s="1475" t="s">
        <v>847</v>
      </c>
      <c r="K22" s="1473" t="s">
        <v>181</v>
      </c>
      <c r="L22" s="551" t="s">
        <v>182</v>
      </c>
      <c r="N22" s="1477"/>
    </row>
    <row r="23" spans="1:14" s="540" customFormat="1" ht="21.75">
      <c r="A23" s="1474"/>
      <c r="B23" s="1474"/>
      <c r="C23" s="1474"/>
      <c r="D23" s="552" t="s">
        <v>183</v>
      </c>
      <c r="E23" s="553" t="s">
        <v>890</v>
      </c>
      <c r="F23" s="554" t="s">
        <v>838</v>
      </c>
      <c r="G23" s="554" t="s">
        <v>891</v>
      </c>
      <c r="H23" s="554" t="s">
        <v>889</v>
      </c>
      <c r="I23" s="554" t="s">
        <v>919</v>
      </c>
      <c r="J23" s="1476"/>
      <c r="K23" s="1474"/>
      <c r="L23" s="552" t="s">
        <v>184</v>
      </c>
      <c r="N23" s="1477"/>
    </row>
    <row r="24" spans="1:14" s="570" customFormat="1" ht="21.75">
      <c r="A24" s="590" t="s">
        <v>415</v>
      </c>
      <c r="B24" s="591" t="s">
        <v>19</v>
      </c>
      <c r="C24" s="581" t="s">
        <v>1306</v>
      </c>
      <c r="D24" s="566" t="s">
        <v>1308</v>
      </c>
      <c r="E24" s="592">
        <v>200000</v>
      </c>
      <c r="F24" s="592">
        <v>200000</v>
      </c>
      <c r="G24" s="592">
        <v>200000</v>
      </c>
      <c r="H24" s="592">
        <v>200000</v>
      </c>
      <c r="I24" s="592">
        <v>200000</v>
      </c>
      <c r="J24" s="1470" t="s">
        <v>1372</v>
      </c>
      <c r="K24" s="584" t="s">
        <v>665</v>
      </c>
      <c r="L24" s="579" t="s">
        <v>652</v>
      </c>
      <c r="N24" s="1477"/>
    </row>
    <row r="25" spans="1:14" s="570" customFormat="1" ht="21.75">
      <c r="A25" s="563"/>
      <c r="B25" s="564" t="s">
        <v>20</v>
      </c>
      <c r="C25" s="565" t="s">
        <v>1314</v>
      </c>
      <c r="D25" s="566" t="s">
        <v>1309</v>
      </c>
      <c r="E25" s="569"/>
      <c r="F25" s="569"/>
      <c r="G25" s="569"/>
      <c r="H25" s="569"/>
      <c r="I25" s="569"/>
      <c r="J25" s="1471"/>
      <c r="K25" s="568" t="s">
        <v>666</v>
      </c>
      <c r="L25" s="569"/>
      <c r="N25" s="1477"/>
    </row>
    <row r="26" spans="1:14" s="570" customFormat="1" ht="21.75">
      <c r="A26" s="563"/>
      <c r="B26" s="564" t="s">
        <v>150</v>
      </c>
      <c r="C26" s="565" t="s">
        <v>1307</v>
      </c>
      <c r="D26" s="566" t="s">
        <v>1310</v>
      </c>
      <c r="E26" s="569"/>
      <c r="F26" s="569"/>
      <c r="G26" s="569"/>
      <c r="H26" s="569"/>
      <c r="I26" s="569"/>
      <c r="J26" s="1471"/>
      <c r="K26" s="568" t="s">
        <v>667</v>
      </c>
      <c r="L26" s="569"/>
      <c r="N26" s="1477"/>
    </row>
    <row r="27" spans="1:14" s="570" customFormat="1" ht="23.25">
      <c r="A27" s="563"/>
      <c r="B27" s="564"/>
      <c r="C27" s="565" t="s">
        <v>1311</v>
      </c>
      <c r="D27" s="566"/>
      <c r="E27" s="569"/>
      <c r="F27" s="569"/>
      <c r="G27" s="569"/>
      <c r="H27" s="569"/>
      <c r="I27" s="569"/>
      <c r="J27" s="1471"/>
      <c r="K27" s="568" t="s">
        <v>668</v>
      </c>
      <c r="L27" s="569"/>
      <c r="M27" s="545">
        <v>148</v>
      </c>
      <c r="N27" s="593"/>
    </row>
    <row r="28" spans="1:14" s="570" customFormat="1" ht="21.75">
      <c r="A28" s="563"/>
      <c r="B28" s="564"/>
      <c r="C28" s="565" t="s">
        <v>1312</v>
      </c>
      <c r="D28" s="566"/>
      <c r="E28" s="569"/>
      <c r="F28" s="569"/>
      <c r="G28" s="569"/>
      <c r="H28" s="569"/>
      <c r="I28" s="569"/>
      <c r="J28" s="1471"/>
      <c r="K28" s="568" t="s">
        <v>465</v>
      </c>
      <c r="L28" s="569"/>
      <c r="N28" s="593"/>
    </row>
    <row r="29" spans="1:14" s="570" customFormat="1" ht="21.75">
      <c r="A29" s="573"/>
      <c r="B29" s="574"/>
      <c r="C29" s="575" t="s">
        <v>1313</v>
      </c>
      <c r="D29" s="576"/>
      <c r="E29" s="577"/>
      <c r="F29" s="577"/>
      <c r="G29" s="577"/>
      <c r="H29" s="577"/>
      <c r="I29" s="577"/>
      <c r="J29" s="1472"/>
      <c r="K29" s="578" t="s">
        <v>466</v>
      </c>
      <c r="L29" s="577"/>
      <c r="N29" s="593"/>
    </row>
    <row r="30" spans="1:14" s="570" customFormat="1" ht="21.75">
      <c r="A30" s="563" t="s">
        <v>416</v>
      </c>
      <c r="B30" s="564" t="s">
        <v>81</v>
      </c>
      <c r="C30" s="565" t="s">
        <v>82</v>
      </c>
      <c r="D30" s="566" t="s">
        <v>83</v>
      </c>
      <c r="E30" s="594">
        <v>2400000</v>
      </c>
      <c r="F30" s="594">
        <v>2400000</v>
      </c>
      <c r="G30" s="594">
        <v>2400000</v>
      </c>
      <c r="H30" s="594">
        <v>2400000</v>
      </c>
      <c r="I30" s="594">
        <v>2400000</v>
      </c>
      <c r="J30" s="1470" t="s">
        <v>1305</v>
      </c>
      <c r="K30" s="568" t="s">
        <v>84</v>
      </c>
      <c r="L30" s="569" t="s">
        <v>652</v>
      </c>
      <c r="N30" s="593"/>
    </row>
    <row r="31" spans="1:14" s="570" customFormat="1" ht="21.75">
      <c r="A31" s="563"/>
      <c r="B31" s="564"/>
      <c r="C31" s="565" t="s">
        <v>229</v>
      </c>
      <c r="D31" s="566"/>
      <c r="E31" s="569"/>
      <c r="F31" s="569"/>
      <c r="G31" s="569"/>
      <c r="H31" s="569"/>
      <c r="I31" s="569"/>
      <c r="J31" s="1471"/>
      <c r="K31" s="568" t="s">
        <v>230</v>
      </c>
      <c r="L31" s="569"/>
      <c r="N31" s="593"/>
    </row>
    <row r="32" spans="1:14" s="570" customFormat="1" ht="21.75">
      <c r="A32" s="563"/>
      <c r="B32" s="564"/>
      <c r="C32" s="565" t="s">
        <v>231</v>
      </c>
      <c r="D32" s="566"/>
      <c r="E32" s="569"/>
      <c r="F32" s="569"/>
      <c r="G32" s="569"/>
      <c r="H32" s="569"/>
      <c r="I32" s="569"/>
      <c r="J32" s="1471"/>
      <c r="K32" s="568" t="s">
        <v>232</v>
      </c>
      <c r="L32" s="569"/>
      <c r="N32" s="593"/>
    </row>
    <row r="33" spans="1:14" s="570" customFormat="1" ht="21.75">
      <c r="A33" s="563"/>
      <c r="B33" s="564"/>
      <c r="C33" s="565" t="s">
        <v>233</v>
      </c>
      <c r="D33" s="566"/>
      <c r="E33" s="569"/>
      <c r="F33" s="569"/>
      <c r="G33" s="569"/>
      <c r="H33" s="569"/>
      <c r="I33" s="569"/>
      <c r="J33" s="1471"/>
      <c r="K33" s="568" t="s">
        <v>234</v>
      </c>
      <c r="L33" s="569"/>
      <c r="N33" s="593"/>
    </row>
    <row r="34" spans="1:14" s="570" customFormat="1" ht="21.75">
      <c r="A34" s="573"/>
      <c r="B34" s="574"/>
      <c r="C34" s="575"/>
      <c r="D34" s="576"/>
      <c r="E34" s="577"/>
      <c r="F34" s="577"/>
      <c r="G34" s="577"/>
      <c r="H34" s="569"/>
      <c r="I34" s="569"/>
      <c r="J34" s="1472"/>
      <c r="K34" s="595"/>
      <c r="L34" s="577"/>
      <c r="N34" s="593"/>
    </row>
    <row r="35" spans="1:14" s="570" customFormat="1" ht="21.75">
      <c r="A35" s="590" t="s">
        <v>417</v>
      </c>
      <c r="B35" s="591" t="s">
        <v>391</v>
      </c>
      <c r="C35" s="581" t="s">
        <v>1385</v>
      </c>
      <c r="D35" s="566" t="s">
        <v>1308</v>
      </c>
      <c r="E35" s="592">
        <v>50000</v>
      </c>
      <c r="F35" s="592">
        <v>50000</v>
      </c>
      <c r="G35" s="592">
        <v>50000</v>
      </c>
      <c r="H35" s="592">
        <v>50000</v>
      </c>
      <c r="I35" s="592">
        <v>50000</v>
      </c>
      <c r="J35" s="1471" t="s">
        <v>1373</v>
      </c>
      <c r="K35" s="584" t="s">
        <v>1386</v>
      </c>
      <c r="L35" s="579" t="s">
        <v>652</v>
      </c>
      <c r="N35" s="545"/>
    </row>
    <row r="36" spans="1:14" s="570" customFormat="1" ht="21.75">
      <c r="A36" s="563"/>
      <c r="B36" s="596"/>
      <c r="C36" s="572" t="s">
        <v>1387</v>
      </c>
      <c r="D36" s="566" t="s">
        <v>1319</v>
      </c>
      <c r="E36" s="569"/>
      <c r="F36" s="569"/>
      <c r="G36" s="569"/>
      <c r="H36" s="569"/>
      <c r="I36" s="569"/>
      <c r="J36" s="1471"/>
      <c r="K36" s="568"/>
      <c r="L36" s="569"/>
      <c r="N36" s="545"/>
    </row>
    <row r="37" spans="1:14" s="570" customFormat="1" ht="21.75">
      <c r="A37" s="563"/>
      <c r="B37" s="596"/>
      <c r="C37" s="565"/>
      <c r="D37" s="566"/>
      <c r="E37" s="569"/>
      <c r="F37" s="569"/>
      <c r="G37" s="569"/>
      <c r="H37" s="569"/>
      <c r="I37" s="569"/>
      <c r="J37" s="1471"/>
      <c r="K37" s="568"/>
      <c r="L37" s="569"/>
      <c r="N37" s="545"/>
    </row>
    <row r="38" spans="1:14" s="570" customFormat="1" ht="21.75">
      <c r="A38" s="563"/>
      <c r="B38" s="596"/>
      <c r="C38" s="565"/>
      <c r="D38" s="566"/>
      <c r="E38" s="569"/>
      <c r="F38" s="569"/>
      <c r="G38" s="569"/>
      <c r="H38" s="569"/>
      <c r="I38" s="569"/>
      <c r="J38" s="1471"/>
      <c r="K38" s="568"/>
      <c r="L38" s="569"/>
      <c r="N38" s="545"/>
    </row>
    <row r="39" spans="1:14" s="570" customFormat="1" ht="28.5" customHeight="1">
      <c r="A39" s="573"/>
      <c r="B39" s="597"/>
      <c r="C39" s="598"/>
      <c r="D39" s="576"/>
      <c r="E39" s="577"/>
      <c r="F39" s="577"/>
      <c r="G39" s="577"/>
      <c r="H39" s="577"/>
      <c r="I39" s="577"/>
      <c r="J39" s="1472"/>
      <c r="K39" s="578"/>
      <c r="L39" s="577"/>
      <c r="N39" s="545"/>
    </row>
    <row r="40" spans="1:14" s="570" customFormat="1" ht="28.5" customHeight="1">
      <c r="A40" s="884"/>
      <c r="B40" s="885"/>
      <c r="C40" s="886"/>
      <c r="D40" s="887"/>
      <c r="E40" s="587"/>
      <c r="F40" s="587"/>
      <c r="G40" s="587"/>
      <c r="H40" s="587"/>
      <c r="I40" s="587"/>
      <c r="J40" s="589"/>
      <c r="K40" s="888"/>
      <c r="L40" s="587"/>
      <c r="N40" s="545"/>
    </row>
    <row r="41" spans="1:14" s="570" customFormat="1" ht="28.5" customHeight="1">
      <c r="A41" s="884"/>
      <c r="B41" s="885"/>
      <c r="C41" s="886"/>
      <c r="D41" s="887"/>
      <c r="E41" s="587"/>
      <c r="F41" s="587"/>
      <c r="G41" s="587"/>
      <c r="H41" s="587"/>
      <c r="I41" s="587"/>
      <c r="J41" s="589"/>
      <c r="K41" s="888"/>
      <c r="L41" s="587"/>
      <c r="N41" s="545"/>
    </row>
    <row r="42" spans="1:14" s="548" customFormat="1" ht="21.75">
      <c r="A42" s="548" t="s">
        <v>901</v>
      </c>
      <c r="C42" s="549"/>
      <c r="D42" s="549"/>
      <c r="E42" s="550"/>
      <c r="F42" s="550"/>
      <c r="G42" s="550"/>
      <c r="H42" s="550"/>
      <c r="I42" s="550"/>
      <c r="J42" s="550"/>
      <c r="K42" s="549"/>
      <c r="L42" s="457" t="s">
        <v>215</v>
      </c>
      <c r="N42" s="545"/>
    </row>
    <row r="43" spans="1:14" s="548" customFormat="1" ht="21.75">
      <c r="A43" s="548" t="s">
        <v>1005</v>
      </c>
      <c r="C43" s="549"/>
      <c r="D43" s="549"/>
      <c r="E43" s="550"/>
      <c r="F43" s="550"/>
      <c r="G43" s="550"/>
      <c r="H43" s="550"/>
      <c r="I43" s="550"/>
      <c r="J43" s="550"/>
      <c r="K43" s="549"/>
      <c r="L43" s="447" t="s">
        <v>1382</v>
      </c>
      <c r="N43" s="545"/>
    </row>
    <row r="44" spans="1:14" s="540" customFormat="1" ht="21.75">
      <c r="A44" s="1473" t="s">
        <v>176</v>
      </c>
      <c r="B44" s="1473" t="s">
        <v>177</v>
      </c>
      <c r="C44" s="1473" t="s">
        <v>178</v>
      </c>
      <c r="D44" s="551" t="s">
        <v>179</v>
      </c>
      <c r="E44" s="1349" t="s">
        <v>180</v>
      </c>
      <c r="F44" s="1350"/>
      <c r="G44" s="1350"/>
      <c r="H44" s="1350"/>
      <c r="I44" s="1351"/>
      <c r="J44" s="1475" t="s">
        <v>847</v>
      </c>
      <c r="K44" s="1473" t="s">
        <v>181</v>
      </c>
      <c r="L44" s="551" t="s">
        <v>182</v>
      </c>
      <c r="N44" s="545"/>
    </row>
    <row r="45" spans="1:14" s="540" customFormat="1" ht="21.75">
      <c r="A45" s="1474"/>
      <c r="B45" s="1474"/>
      <c r="C45" s="1474"/>
      <c r="D45" s="552" t="s">
        <v>183</v>
      </c>
      <c r="E45" s="553" t="s">
        <v>890</v>
      </c>
      <c r="F45" s="554" t="s">
        <v>838</v>
      </c>
      <c r="G45" s="554" t="s">
        <v>891</v>
      </c>
      <c r="H45" s="554" t="s">
        <v>889</v>
      </c>
      <c r="I45" s="554" t="s">
        <v>919</v>
      </c>
      <c r="J45" s="1476"/>
      <c r="K45" s="1474"/>
      <c r="L45" s="552" t="s">
        <v>184</v>
      </c>
      <c r="N45" s="545"/>
    </row>
    <row r="46" spans="1:14" s="540" customFormat="1" ht="65.25">
      <c r="A46" s="1274" t="s">
        <v>488</v>
      </c>
      <c r="B46" s="291" t="s">
        <v>1758</v>
      </c>
      <c r="C46" s="446" t="s">
        <v>1759</v>
      </c>
      <c r="D46" s="1273"/>
      <c r="E46" s="1152" t="s">
        <v>1162</v>
      </c>
      <c r="F46" s="1152" t="s">
        <v>1162</v>
      </c>
      <c r="G46" s="1275">
        <v>40000</v>
      </c>
      <c r="H46" s="1275">
        <v>40000</v>
      </c>
      <c r="I46" s="1275">
        <v>40000</v>
      </c>
      <c r="J46" s="294" t="s">
        <v>1761</v>
      </c>
      <c r="K46" s="1276" t="s">
        <v>1760</v>
      </c>
      <c r="L46" s="528" t="s">
        <v>544</v>
      </c>
      <c r="N46" s="545"/>
    </row>
    <row r="47" spans="1:14" s="570" customFormat="1" ht="23.25" customHeight="1">
      <c r="A47" s="162" t="s">
        <v>39</v>
      </c>
      <c r="B47" s="564" t="s">
        <v>395</v>
      </c>
      <c r="C47" s="565" t="s">
        <v>664</v>
      </c>
      <c r="D47" s="566" t="s">
        <v>1308</v>
      </c>
      <c r="E47" s="594">
        <v>40000</v>
      </c>
      <c r="F47" s="594">
        <v>40000</v>
      </c>
      <c r="G47" s="594">
        <v>40000</v>
      </c>
      <c r="H47" s="594">
        <v>40000</v>
      </c>
      <c r="I47" s="594">
        <v>40000</v>
      </c>
      <c r="J47" s="1470" t="s">
        <v>1374</v>
      </c>
      <c r="K47" s="568" t="s">
        <v>392</v>
      </c>
      <c r="L47" s="569" t="s">
        <v>652</v>
      </c>
      <c r="N47" s="545">
        <v>111</v>
      </c>
    </row>
    <row r="48" spans="1:14" s="570" customFormat="1" ht="21.75">
      <c r="A48" s="563"/>
      <c r="B48" s="596"/>
      <c r="C48" s="565" t="s">
        <v>393</v>
      </c>
      <c r="D48" s="566" t="s">
        <v>1319</v>
      </c>
      <c r="E48" s="569"/>
      <c r="F48" s="569"/>
      <c r="G48" s="569"/>
      <c r="H48" s="569"/>
      <c r="I48" s="569"/>
      <c r="J48" s="1471"/>
      <c r="K48" s="568" t="s">
        <v>396</v>
      </c>
      <c r="L48" s="569"/>
      <c r="N48" s="545"/>
    </row>
    <row r="49" spans="1:14" s="570" customFormat="1" ht="23.25">
      <c r="A49" s="563"/>
      <c r="B49" s="596"/>
      <c r="C49" s="565" t="s">
        <v>526</v>
      </c>
      <c r="D49" s="566"/>
      <c r="E49" s="569"/>
      <c r="F49" s="569"/>
      <c r="G49" s="569"/>
      <c r="H49" s="569"/>
      <c r="I49" s="569"/>
      <c r="J49" s="1471"/>
      <c r="K49" s="568" t="s">
        <v>527</v>
      </c>
      <c r="L49" s="569"/>
      <c r="M49" s="545">
        <v>149</v>
      </c>
      <c r="N49" s="545"/>
    </row>
    <row r="50" spans="1:14" s="570" customFormat="1" ht="22.5" thickBot="1">
      <c r="A50" s="573"/>
      <c r="B50" s="597"/>
      <c r="C50" s="575" t="s">
        <v>576</v>
      </c>
      <c r="D50" s="599"/>
      <c r="E50" s="577"/>
      <c r="F50" s="577"/>
      <c r="G50" s="577"/>
      <c r="H50" s="577"/>
      <c r="I50" s="577"/>
      <c r="J50" s="1472"/>
      <c r="K50" s="578" t="s">
        <v>394</v>
      </c>
      <c r="L50" s="577"/>
      <c r="N50" s="545"/>
    </row>
    <row r="51" spans="1:14" s="540" customFormat="1" ht="22.5" thickBot="1">
      <c r="A51" s="600" t="s">
        <v>198</v>
      </c>
      <c r="B51" s="601"/>
      <c r="C51" s="602"/>
      <c r="D51" s="603"/>
      <c r="E51" s="604">
        <f>SUM(E1:E50)</f>
        <v>3360000</v>
      </c>
      <c r="F51" s="604">
        <f>SUM(F1:F50)</f>
        <v>3360000</v>
      </c>
      <c r="G51" s="604">
        <f>SUM(G1:G50)</f>
        <v>3400000</v>
      </c>
      <c r="H51" s="604">
        <f>SUM(H1:H50)</f>
        <v>3400000</v>
      </c>
      <c r="I51" s="604">
        <f>SUM(I1:I50)</f>
        <v>3400000</v>
      </c>
      <c r="J51" s="1478">
        <f>E51+F51+G51+I51</f>
        <v>13520000</v>
      </c>
      <c r="K51" s="1479"/>
      <c r="L51" s="1480"/>
      <c r="N51" s="593"/>
    </row>
  </sheetData>
  <sheetProtection/>
  <mergeCells count="27">
    <mergeCell ref="J51:L51"/>
    <mergeCell ref="J47:J50"/>
    <mergeCell ref="A44:A45"/>
    <mergeCell ref="B44:B45"/>
    <mergeCell ref="C44:C45"/>
    <mergeCell ref="E44:I44"/>
    <mergeCell ref="J44:J45"/>
    <mergeCell ref="K44:K45"/>
    <mergeCell ref="E8:I8"/>
    <mergeCell ref="K22:K23"/>
    <mergeCell ref="N3:N14"/>
    <mergeCell ref="N15:N26"/>
    <mergeCell ref="A8:A9"/>
    <mergeCell ref="B8:B9"/>
    <mergeCell ref="C8:C9"/>
    <mergeCell ref="K8:K9"/>
    <mergeCell ref="J8:J9"/>
    <mergeCell ref="J11:J14"/>
    <mergeCell ref="J15:J18"/>
    <mergeCell ref="J24:J29"/>
    <mergeCell ref="J35:J39"/>
    <mergeCell ref="A22:A23"/>
    <mergeCell ref="B22:B23"/>
    <mergeCell ref="C22:C23"/>
    <mergeCell ref="E22:I22"/>
    <mergeCell ref="J22:J23"/>
    <mergeCell ref="J30:J34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119"/>
  <sheetViews>
    <sheetView showGridLines="0" view="pageBreakPreview" zoomScaleSheetLayoutView="100" zoomScalePageLayoutView="0" workbookViewId="0" topLeftCell="A79">
      <selection activeCell="D83" sqref="D83"/>
    </sheetView>
  </sheetViews>
  <sheetFormatPr defaultColWidth="9.140625" defaultRowHeight="12.75"/>
  <cols>
    <col min="1" max="1" width="2.7109375" style="3" customWidth="1"/>
    <col min="2" max="2" width="15.8515625" style="3" customWidth="1"/>
    <col min="3" max="3" width="19.7109375" style="10" customWidth="1"/>
    <col min="4" max="4" width="16.7109375" style="10" customWidth="1"/>
    <col min="5" max="7" width="9.421875" style="7" customWidth="1"/>
    <col min="8" max="9" width="9.57421875" style="7" customWidth="1"/>
    <col min="10" max="10" width="15.140625" style="7" customWidth="1"/>
    <col min="11" max="11" width="21.7109375" style="10" customWidth="1"/>
    <col min="12" max="12" width="10.421875" style="10" customWidth="1"/>
    <col min="13" max="13" width="4.7109375" style="3" customWidth="1"/>
    <col min="14" max="14" width="4.7109375" style="68" customWidth="1"/>
    <col min="15" max="16" width="9.140625" style="3" customWidth="1"/>
    <col min="17" max="18" width="3.8515625" style="3" customWidth="1"/>
    <col min="19" max="19" width="3.57421875" style="3" customWidth="1"/>
    <col min="20" max="16384" width="9.140625" style="3" customWidth="1"/>
  </cols>
  <sheetData>
    <row r="1" spans="3:14" s="104" customFormat="1" ht="21.75">
      <c r="C1" s="462"/>
      <c r="D1" s="105" t="s">
        <v>185</v>
      </c>
      <c r="E1" s="462"/>
      <c r="F1" s="462"/>
      <c r="G1" s="149"/>
      <c r="H1" s="149"/>
      <c r="I1" s="106"/>
      <c r="J1" s="106"/>
      <c r="K1" s="107"/>
      <c r="L1" s="457" t="s">
        <v>281</v>
      </c>
      <c r="N1" s="190"/>
    </row>
    <row r="2" spans="3:14" s="104" customFormat="1" ht="21.75">
      <c r="C2" s="462"/>
      <c r="D2" s="105" t="s">
        <v>1002</v>
      </c>
      <c r="E2" s="462"/>
      <c r="F2" s="462"/>
      <c r="G2" s="149"/>
      <c r="H2" s="149"/>
      <c r="I2" s="106"/>
      <c r="J2" s="106"/>
      <c r="K2" s="107"/>
      <c r="L2" s="447" t="s">
        <v>1382</v>
      </c>
      <c r="N2" s="1327"/>
    </row>
    <row r="3" spans="3:14" s="104" customFormat="1" ht="21.75">
      <c r="C3" s="462"/>
      <c r="D3" s="105" t="s">
        <v>484</v>
      </c>
      <c r="E3" s="462"/>
      <c r="F3" s="462"/>
      <c r="G3" s="149"/>
      <c r="H3" s="149"/>
      <c r="I3" s="106"/>
      <c r="J3" s="106"/>
      <c r="K3" s="107"/>
      <c r="L3" s="107"/>
      <c r="N3" s="1327"/>
    </row>
    <row r="4" spans="1:14" s="104" customFormat="1" ht="24">
      <c r="A4" s="109" t="s">
        <v>903</v>
      </c>
      <c r="B4" s="110"/>
      <c r="C4" s="110"/>
      <c r="D4" s="105"/>
      <c r="E4" s="110"/>
      <c r="F4" s="110"/>
      <c r="G4" s="188"/>
      <c r="H4" s="188"/>
      <c r="I4" s="188"/>
      <c r="J4" s="188"/>
      <c r="K4" s="457"/>
      <c r="L4" s="457"/>
      <c r="M4" s="148"/>
      <c r="N4" s="1327"/>
    </row>
    <row r="5" spans="1:14" s="104" customFormat="1" ht="24">
      <c r="A5" s="109" t="s">
        <v>904</v>
      </c>
      <c r="B5" s="110"/>
      <c r="C5" s="110"/>
      <c r="D5" s="105"/>
      <c r="E5" s="110"/>
      <c r="F5" s="110"/>
      <c r="G5" s="188"/>
      <c r="H5" s="188"/>
      <c r="I5" s="188"/>
      <c r="J5" s="188"/>
      <c r="K5" s="457"/>
      <c r="L5" s="457"/>
      <c r="M5" s="148"/>
      <c r="N5" s="1327"/>
    </row>
    <row r="6" spans="1:14" s="111" customFormat="1" ht="21.75">
      <c r="A6" s="111" t="s">
        <v>437</v>
      </c>
      <c r="C6" s="112"/>
      <c r="D6" s="112"/>
      <c r="E6" s="113"/>
      <c r="F6" s="113"/>
      <c r="G6" s="113"/>
      <c r="H6" s="113"/>
      <c r="I6" s="113"/>
      <c r="J6" s="113"/>
      <c r="K6" s="112"/>
      <c r="L6" s="112"/>
      <c r="N6" s="1327"/>
    </row>
    <row r="7" spans="1:14" s="111" customFormat="1" ht="21.75">
      <c r="A7" s="111" t="s">
        <v>912</v>
      </c>
      <c r="C7" s="112"/>
      <c r="D7" s="112"/>
      <c r="E7" s="113"/>
      <c r="F7" s="113"/>
      <c r="G7" s="113"/>
      <c r="H7" s="113"/>
      <c r="I7" s="113"/>
      <c r="J7" s="113"/>
      <c r="K7" s="112"/>
      <c r="L7" s="112"/>
      <c r="N7" s="1327"/>
    </row>
    <row r="8" spans="1:14" s="104" customFormat="1" ht="21.75">
      <c r="A8" s="1446" t="s">
        <v>176</v>
      </c>
      <c r="B8" s="1446" t="s">
        <v>177</v>
      </c>
      <c r="C8" s="1446" t="s">
        <v>178</v>
      </c>
      <c r="D8" s="115" t="s">
        <v>179</v>
      </c>
      <c r="E8" s="1349" t="s">
        <v>180</v>
      </c>
      <c r="F8" s="1350"/>
      <c r="G8" s="1350"/>
      <c r="H8" s="1350"/>
      <c r="I8" s="1351"/>
      <c r="J8" s="1451" t="s">
        <v>880</v>
      </c>
      <c r="K8" s="1446" t="s">
        <v>181</v>
      </c>
      <c r="L8" s="115" t="s">
        <v>182</v>
      </c>
      <c r="M8" s="148"/>
      <c r="N8" s="1327"/>
    </row>
    <row r="9" spans="1:14" s="104" customFormat="1" ht="21.75">
      <c r="A9" s="1447"/>
      <c r="B9" s="1447"/>
      <c r="C9" s="1447"/>
      <c r="D9" s="118" t="s">
        <v>183</v>
      </c>
      <c r="E9" s="119" t="s">
        <v>890</v>
      </c>
      <c r="F9" s="120" t="s">
        <v>838</v>
      </c>
      <c r="G9" s="120" t="s">
        <v>891</v>
      </c>
      <c r="H9" s="120" t="s">
        <v>889</v>
      </c>
      <c r="I9" s="120" t="s">
        <v>919</v>
      </c>
      <c r="J9" s="1452"/>
      <c r="K9" s="1447"/>
      <c r="L9" s="118" t="s">
        <v>184</v>
      </c>
      <c r="M9" s="148"/>
      <c r="N9" s="1327"/>
    </row>
    <row r="10" spans="1:14" s="110" customFormat="1" ht="65.25">
      <c r="A10" s="437" t="s">
        <v>456</v>
      </c>
      <c r="B10" s="479" t="s">
        <v>856</v>
      </c>
      <c r="C10" s="450" t="s">
        <v>21</v>
      </c>
      <c r="D10" s="304" t="s">
        <v>1010</v>
      </c>
      <c r="E10" s="458" t="s">
        <v>857</v>
      </c>
      <c r="F10" s="458" t="s">
        <v>857</v>
      </c>
      <c r="G10" s="459" t="s">
        <v>857</v>
      </c>
      <c r="H10" s="458" t="s">
        <v>857</v>
      </c>
      <c r="I10" s="458" t="s">
        <v>857</v>
      </c>
      <c r="J10" s="460" t="s">
        <v>881</v>
      </c>
      <c r="K10" s="461" t="s">
        <v>23</v>
      </c>
      <c r="L10" s="304" t="s">
        <v>654</v>
      </c>
      <c r="M10" s="462"/>
      <c r="N10" s="1327"/>
    </row>
    <row r="11" spans="1:14" s="104" customFormat="1" ht="65.25">
      <c r="A11" s="296" t="s">
        <v>413</v>
      </c>
      <c r="B11" s="480" t="s">
        <v>290</v>
      </c>
      <c r="C11" s="296" t="s">
        <v>21</v>
      </c>
      <c r="D11" s="296" t="s">
        <v>22</v>
      </c>
      <c r="E11" s="463">
        <v>20000</v>
      </c>
      <c r="F11" s="463">
        <v>20000</v>
      </c>
      <c r="G11" s="463">
        <v>20000</v>
      </c>
      <c r="H11" s="463">
        <v>20000</v>
      </c>
      <c r="I11" s="463">
        <v>20000</v>
      </c>
      <c r="J11" s="464" t="s">
        <v>881</v>
      </c>
      <c r="K11" s="465" t="s">
        <v>23</v>
      </c>
      <c r="L11" s="296" t="s">
        <v>654</v>
      </c>
      <c r="M11" s="148"/>
      <c r="N11" s="1327"/>
    </row>
    <row r="12" spans="1:14" s="104" customFormat="1" ht="63.75" customHeight="1">
      <c r="A12" s="122" t="s">
        <v>414</v>
      </c>
      <c r="B12" s="321" t="s">
        <v>151</v>
      </c>
      <c r="C12" s="122" t="s">
        <v>477</v>
      </c>
      <c r="D12" s="122" t="s">
        <v>478</v>
      </c>
      <c r="E12" s="324">
        <v>20000</v>
      </c>
      <c r="F12" s="324">
        <v>20000</v>
      </c>
      <c r="G12" s="324">
        <v>20000</v>
      </c>
      <c r="H12" s="324">
        <v>20000</v>
      </c>
      <c r="I12" s="324">
        <v>20000</v>
      </c>
      <c r="J12" s="466" t="s">
        <v>881</v>
      </c>
      <c r="K12" s="138" t="s">
        <v>479</v>
      </c>
      <c r="L12" s="122" t="s">
        <v>654</v>
      </c>
      <c r="M12" s="190">
        <v>150</v>
      </c>
      <c r="N12" s="1327"/>
    </row>
    <row r="13" spans="1:14" s="104" customFormat="1" ht="21.75">
      <c r="A13" s="122"/>
      <c r="B13" s="467"/>
      <c r="C13" s="141"/>
      <c r="D13" s="322"/>
      <c r="E13" s="324"/>
      <c r="F13" s="324"/>
      <c r="G13" s="324"/>
      <c r="H13" s="466"/>
      <c r="I13" s="466"/>
      <c r="J13" s="466"/>
      <c r="K13" s="468"/>
      <c r="L13" s="122"/>
      <c r="N13" s="1327"/>
    </row>
    <row r="14" spans="1:14" s="104" customFormat="1" ht="21.75">
      <c r="A14" s="122"/>
      <c r="B14" s="467"/>
      <c r="C14" s="141"/>
      <c r="D14" s="322"/>
      <c r="E14" s="324"/>
      <c r="F14" s="324"/>
      <c r="G14" s="324"/>
      <c r="H14" s="466"/>
      <c r="I14" s="466"/>
      <c r="J14" s="466"/>
      <c r="K14" s="468"/>
      <c r="L14" s="122"/>
      <c r="N14" s="1327"/>
    </row>
    <row r="15" spans="1:14" s="104" customFormat="1" ht="21.75">
      <c r="A15" s="132"/>
      <c r="B15" s="282"/>
      <c r="C15" s="283"/>
      <c r="D15" s="275"/>
      <c r="E15" s="277"/>
      <c r="F15" s="277"/>
      <c r="G15" s="277"/>
      <c r="H15" s="469"/>
      <c r="I15" s="469"/>
      <c r="J15" s="469"/>
      <c r="K15" s="422"/>
      <c r="L15" s="132"/>
      <c r="N15" s="1327"/>
    </row>
    <row r="16" spans="1:14" s="104" customFormat="1" ht="21.75">
      <c r="A16" s="167"/>
      <c r="B16" s="285"/>
      <c r="C16" s="286"/>
      <c r="D16" s="289"/>
      <c r="E16" s="288"/>
      <c r="F16" s="288"/>
      <c r="G16" s="288"/>
      <c r="H16" s="288"/>
      <c r="I16" s="288"/>
      <c r="J16" s="288"/>
      <c r="K16" s="289"/>
      <c r="L16" s="167"/>
      <c r="N16" s="1327"/>
    </row>
    <row r="17" spans="1:14" s="104" customFormat="1" ht="7.5" customHeight="1">
      <c r="A17" s="167"/>
      <c r="B17" s="285"/>
      <c r="C17" s="286"/>
      <c r="D17" s="289"/>
      <c r="E17" s="288"/>
      <c r="F17" s="288"/>
      <c r="G17" s="288"/>
      <c r="H17" s="288"/>
      <c r="I17" s="288"/>
      <c r="J17" s="288"/>
      <c r="K17" s="289"/>
      <c r="L17" s="167"/>
      <c r="N17" s="1327"/>
    </row>
    <row r="18" spans="1:14" s="104" customFormat="1" ht="6" customHeight="1">
      <c r="A18" s="167"/>
      <c r="B18" s="285"/>
      <c r="C18" s="286"/>
      <c r="D18" s="289"/>
      <c r="E18" s="288"/>
      <c r="F18" s="288"/>
      <c r="G18" s="288"/>
      <c r="H18" s="288"/>
      <c r="I18" s="288"/>
      <c r="J18" s="288"/>
      <c r="K18" s="289"/>
      <c r="L18" s="167"/>
      <c r="N18" s="1327"/>
    </row>
    <row r="19" spans="3:14" s="104" customFormat="1" ht="5.25" customHeight="1">
      <c r="C19" s="107"/>
      <c r="D19" s="107"/>
      <c r="E19" s="106"/>
      <c r="F19" s="106"/>
      <c r="G19" s="106"/>
      <c r="H19" s="106"/>
      <c r="I19" s="106"/>
      <c r="J19" s="106"/>
      <c r="K19" s="107"/>
      <c r="L19" s="107"/>
      <c r="N19" s="1327"/>
    </row>
    <row r="20" spans="1:14" s="111" customFormat="1" ht="21.75">
      <c r="A20" s="111" t="s">
        <v>437</v>
      </c>
      <c r="C20" s="112"/>
      <c r="D20" s="112"/>
      <c r="E20" s="113"/>
      <c r="F20" s="113"/>
      <c r="G20" s="113"/>
      <c r="H20" s="113"/>
      <c r="I20" s="113"/>
      <c r="J20" s="113"/>
      <c r="K20" s="112"/>
      <c r="L20" s="457" t="s">
        <v>1415</v>
      </c>
      <c r="N20" s="1327"/>
    </row>
    <row r="21" spans="1:14" s="111" customFormat="1" ht="21.75">
      <c r="A21" s="111" t="s">
        <v>912</v>
      </c>
      <c r="C21" s="112"/>
      <c r="D21" s="112"/>
      <c r="E21" s="113"/>
      <c r="F21" s="113"/>
      <c r="G21" s="113"/>
      <c r="H21" s="113"/>
      <c r="I21" s="113"/>
      <c r="J21" s="113"/>
      <c r="K21" s="112"/>
      <c r="L21" s="447" t="s">
        <v>1382</v>
      </c>
      <c r="N21" s="1327"/>
    </row>
    <row r="22" spans="1:14" s="104" customFormat="1" ht="21.75">
      <c r="A22" s="1446" t="s">
        <v>176</v>
      </c>
      <c r="B22" s="1446" t="s">
        <v>177</v>
      </c>
      <c r="C22" s="1446" t="s">
        <v>178</v>
      </c>
      <c r="D22" s="115" t="s">
        <v>179</v>
      </c>
      <c r="E22" s="1349" t="s">
        <v>180</v>
      </c>
      <c r="F22" s="1350"/>
      <c r="G22" s="1350"/>
      <c r="H22" s="1350"/>
      <c r="I22" s="1351"/>
      <c r="J22" s="1451" t="s">
        <v>880</v>
      </c>
      <c r="K22" s="1446" t="s">
        <v>181</v>
      </c>
      <c r="L22" s="115" t="s">
        <v>182</v>
      </c>
      <c r="N22" s="1327"/>
    </row>
    <row r="23" spans="1:14" s="104" customFormat="1" ht="21.75">
      <c r="A23" s="1447"/>
      <c r="B23" s="1447"/>
      <c r="C23" s="1447"/>
      <c r="D23" s="118" t="s">
        <v>183</v>
      </c>
      <c r="E23" s="119" t="s">
        <v>890</v>
      </c>
      <c r="F23" s="120" t="s">
        <v>838</v>
      </c>
      <c r="G23" s="120" t="s">
        <v>891</v>
      </c>
      <c r="H23" s="120" t="s">
        <v>889</v>
      </c>
      <c r="I23" s="120" t="s">
        <v>919</v>
      </c>
      <c r="J23" s="1452"/>
      <c r="K23" s="1447"/>
      <c r="L23" s="118" t="s">
        <v>184</v>
      </c>
      <c r="N23" s="1327"/>
    </row>
    <row r="24" spans="1:14" s="104" customFormat="1" ht="217.5">
      <c r="A24" s="296" t="s">
        <v>415</v>
      </c>
      <c r="B24" s="480" t="s">
        <v>582</v>
      </c>
      <c r="C24" s="446" t="s">
        <v>583</v>
      </c>
      <c r="D24" s="293" t="s">
        <v>584</v>
      </c>
      <c r="E24" s="470">
        <v>100000</v>
      </c>
      <c r="F24" s="470">
        <v>100000</v>
      </c>
      <c r="G24" s="470">
        <v>100000</v>
      </c>
      <c r="H24" s="470">
        <v>100000</v>
      </c>
      <c r="I24" s="470">
        <v>100000</v>
      </c>
      <c r="J24" s="464" t="s">
        <v>881</v>
      </c>
      <c r="K24" s="448" t="s">
        <v>585</v>
      </c>
      <c r="L24" s="296" t="s">
        <v>654</v>
      </c>
      <c r="M24" s="190"/>
      <c r="N24" s="1327"/>
    </row>
    <row r="25" spans="1:14" s="104" customFormat="1" ht="108.75">
      <c r="A25" s="122" t="s">
        <v>416</v>
      </c>
      <c r="B25" s="467" t="s">
        <v>586</v>
      </c>
      <c r="C25" s="141" t="s">
        <v>587</v>
      </c>
      <c r="D25" s="273" t="s">
        <v>584</v>
      </c>
      <c r="E25" s="324">
        <v>20000</v>
      </c>
      <c r="F25" s="324">
        <v>20000</v>
      </c>
      <c r="G25" s="324">
        <v>20000</v>
      </c>
      <c r="H25" s="324">
        <v>20000</v>
      </c>
      <c r="I25" s="324">
        <v>20000</v>
      </c>
      <c r="J25" s="1457" t="s">
        <v>881</v>
      </c>
      <c r="K25" s="468" t="s">
        <v>588</v>
      </c>
      <c r="L25" s="452" t="s">
        <v>654</v>
      </c>
      <c r="M25" s="190">
        <v>151</v>
      </c>
      <c r="N25" s="271"/>
    </row>
    <row r="26" spans="1:14" s="104" customFormat="1" ht="21.75">
      <c r="A26" s="132"/>
      <c r="B26" s="282"/>
      <c r="C26" s="283"/>
      <c r="D26" s="275"/>
      <c r="E26" s="277"/>
      <c r="F26" s="277"/>
      <c r="G26" s="277"/>
      <c r="H26" s="277"/>
      <c r="I26" s="277"/>
      <c r="J26" s="1465"/>
      <c r="K26" s="275"/>
      <c r="L26" s="132"/>
      <c r="N26" s="271"/>
    </row>
    <row r="27" spans="1:14" s="104" customFormat="1" ht="21.75">
      <c r="A27" s="167"/>
      <c r="B27" s="285"/>
      <c r="C27" s="286"/>
      <c r="D27" s="289"/>
      <c r="E27" s="288"/>
      <c r="F27" s="288"/>
      <c r="G27" s="288"/>
      <c r="H27" s="288"/>
      <c r="I27" s="288"/>
      <c r="J27" s="288"/>
      <c r="K27" s="289"/>
      <c r="L27" s="167"/>
      <c r="N27" s="271"/>
    </row>
    <row r="28" spans="1:14" s="104" customFormat="1" ht="21.75">
      <c r="A28" s="167"/>
      <c r="B28" s="285"/>
      <c r="C28" s="286"/>
      <c r="D28" s="289"/>
      <c r="E28" s="288"/>
      <c r="F28" s="288"/>
      <c r="G28" s="288"/>
      <c r="H28" s="288"/>
      <c r="I28" s="288"/>
      <c r="J28" s="288"/>
      <c r="K28" s="289"/>
      <c r="L28" s="167"/>
      <c r="N28" s="271"/>
    </row>
    <row r="29" spans="1:14" s="104" customFormat="1" ht="13.5" customHeight="1">
      <c r="A29" s="167"/>
      <c r="B29" s="285"/>
      <c r="C29" s="286"/>
      <c r="D29" s="289"/>
      <c r="E29" s="288"/>
      <c r="F29" s="288"/>
      <c r="G29" s="288"/>
      <c r="H29" s="288"/>
      <c r="I29" s="288"/>
      <c r="J29" s="288"/>
      <c r="K29" s="289"/>
      <c r="L29" s="167"/>
      <c r="N29" s="271"/>
    </row>
    <row r="30" spans="1:14" s="104" customFormat="1" ht="8.25" customHeight="1">
      <c r="A30" s="167"/>
      <c r="B30" s="285"/>
      <c r="C30" s="286"/>
      <c r="D30" s="289"/>
      <c r="E30" s="288"/>
      <c r="F30" s="288"/>
      <c r="G30" s="288"/>
      <c r="H30" s="288"/>
      <c r="I30" s="288"/>
      <c r="J30" s="288"/>
      <c r="K30" s="289"/>
      <c r="L30" s="167"/>
      <c r="N30" s="271"/>
    </row>
    <row r="31" spans="1:14" s="104" customFormat="1" ht="17.25" customHeight="1">
      <c r="A31" s="167"/>
      <c r="B31" s="285"/>
      <c r="C31" s="286"/>
      <c r="D31" s="289"/>
      <c r="E31" s="288"/>
      <c r="F31" s="288"/>
      <c r="G31" s="288"/>
      <c r="H31" s="288"/>
      <c r="I31" s="288"/>
      <c r="J31" s="288"/>
      <c r="K31" s="289"/>
      <c r="L31" s="457" t="s">
        <v>1416</v>
      </c>
      <c r="N31" s="271"/>
    </row>
    <row r="32" spans="1:14" s="111" customFormat="1" ht="21.75">
      <c r="A32" s="111" t="s">
        <v>437</v>
      </c>
      <c r="C32" s="112"/>
      <c r="D32" s="112"/>
      <c r="E32" s="113"/>
      <c r="F32" s="113"/>
      <c r="G32" s="113"/>
      <c r="H32" s="113"/>
      <c r="I32" s="113"/>
      <c r="J32" s="113"/>
      <c r="K32" s="112"/>
      <c r="L32" s="447" t="s">
        <v>1382</v>
      </c>
      <c r="N32" s="271"/>
    </row>
    <row r="33" spans="1:14" s="111" customFormat="1" ht="21.75">
      <c r="A33" s="111" t="s">
        <v>912</v>
      </c>
      <c r="C33" s="112"/>
      <c r="D33" s="112"/>
      <c r="E33" s="113"/>
      <c r="F33" s="113"/>
      <c r="G33" s="113"/>
      <c r="H33" s="113"/>
      <c r="I33" s="113"/>
      <c r="J33" s="113"/>
      <c r="K33" s="112"/>
      <c r="L33" s="112"/>
      <c r="N33" s="271"/>
    </row>
    <row r="34" spans="1:14" s="104" customFormat="1" ht="21.75">
      <c r="A34" s="1446" t="s">
        <v>176</v>
      </c>
      <c r="B34" s="1446" t="s">
        <v>177</v>
      </c>
      <c r="C34" s="1446" t="s">
        <v>178</v>
      </c>
      <c r="D34" s="115" t="s">
        <v>179</v>
      </c>
      <c r="E34" s="1349" t="s">
        <v>180</v>
      </c>
      <c r="F34" s="1350"/>
      <c r="G34" s="1350"/>
      <c r="H34" s="1350"/>
      <c r="I34" s="1351"/>
      <c r="J34" s="1451" t="s">
        <v>880</v>
      </c>
      <c r="K34" s="1446" t="s">
        <v>181</v>
      </c>
      <c r="L34" s="115" t="s">
        <v>182</v>
      </c>
      <c r="N34" s="271"/>
    </row>
    <row r="35" spans="1:14" s="104" customFormat="1" ht="21.75">
      <c r="A35" s="1447"/>
      <c r="B35" s="1447"/>
      <c r="C35" s="1447"/>
      <c r="D35" s="118" t="s">
        <v>183</v>
      </c>
      <c r="E35" s="119" t="s">
        <v>890</v>
      </c>
      <c r="F35" s="120" t="s">
        <v>838</v>
      </c>
      <c r="G35" s="120" t="s">
        <v>891</v>
      </c>
      <c r="H35" s="120" t="s">
        <v>889</v>
      </c>
      <c r="I35" s="120" t="s">
        <v>919</v>
      </c>
      <c r="J35" s="1452"/>
      <c r="K35" s="1447"/>
      <c r="L35" s="118" t="s">
        <v>184</v>
      </c>
      <c r="N35" s="271"/>
    </row>
    <row r="36" spans="1:14" s="104" customFormat="1" ht="213" customHeight="1">
      <c r="A36" s="296" t="s">
        <v>417</v>
      </c>
      <c r="B36" s="291" t="s">
        <v>589</v>
      </c>
      <c r="C36" s="471" t="s">
        <v>905</v>
      </c>
      <c r="D36" s="293" t="s">
        <v>584</v>
      </c>
      <c r="E36" s="470">
        <v>20000</v>
      </c>
      <c r="F36" s="470">
        <v>20000</v>
      </c>
      <c r="G36" s="470">
        <v>20000</v>
      </c>
      <c r="H36" s="470">
        <v>20000</v>
      </c>
      <c r="I36" s="470">
        <v>20000</v>
      </c>
      <c r="J36" s="464" t="s">
        <v>881</v>
      </c>
      <c r="K36" s="448" t="s">
        <v>585</v>
      </c>
      <c r="L36" s="296" t="s">
        <v>654</v>
      </c>
      <c r="M36" s="190">
        <v>152</v>
      </c>
      <c r="N36" s="271"/>
    </row>
    <row r="37" spans="1:14" s="104" customFormat="1" ht="87">
      <c r="A37" s="122" t="s">
        <v>488</v>
      </c>
      <c r="B37" s="467" t="s">
        <v>590</v>
      </c>
      <c r="C37" s="141" t="s">
        <v>591</v>
      </c>
      <c r="D37" s="273" t="s">
        <v>592</v>
      </c>
      <c r="E37" s="324">
        <v>20000</v>
      </c>
      <c r="F37" s="324">
        <v>20000</v>
      </c>
      <c r="G37" s="324">
        <v>20000</v>
      </c>
      <c r="H37" s="324">
        <v>20000</v>
      </c>
      <c r="I37" s="324">
        <v>20000</v>
      </c>
      <c r="J37" s="1457" t="s">
        <v>881</v>
      </c>
      <c r="K37" s="468" t="s">
        <v>593</v>
      </c>
      <c r="L37" s="452" t="s">
        <v>654</v>
      </c>
      <c r="N37" s="271"/>
    </row>
    <row r="38" spans="1:14" s="104" customFormat="1" ht="21.75">
      <c r="A38" s="132"/>
      <c r="B38" s="282"/>
      <c r="C38" s="283"/>
      <c r="D38" s="275"/>
      <c r="E38" s="277"/>
      <c r="F38" s="277"/>
      <c r="G38" s="277"/>
      <c r="H38" s="277"/>
      <c r="I38" s="277"/>
      <c r="J38" s="1465"/>
      <c r="K38" s="422"/>
      <c r="L38" s="132"/>
      <c r="N38" s="271"/>
    </row>
    <row r="39" spans="1:14" s="104" customFormat="1" ht="21.75">
      <c r="A39" s="167"/>
      <c r="B39" s="285"/>
      <c r="C39" s="286"/>
      <c r="D39" s="289"/>
      <c r="E39" s="288"/>
      <c r="F39" s="288"/>
      <c r="G39" s="288"/>
      <c r="H39" s="288"/>
      <c r="I39" s="288"/>
      <c r="J39" s="288"/>
      <c r="K39" s="289"/>
      <c r="L39" s="167"/>
      <c r="N39" s="271"/>
    </row>
    <row r="40" spans="1:14" s="104" customFormat="1" ht="21.75">
      <c r="A40" s="167"/>
      <c r="B40" s="285"/>
      <c r="C40" s="286"/>
      <c r="D40" s="289"/>
      <c r="E40" s="288"/>
      <c r="F40" s="288"/>
      <c r="G40" s="288"/>
      <c r="H40" s="288"/>
      <c r="I40" s="288"/>
      <c r="J40" s="288"/>
      <c r="K40" s="289"/>
      <c r="L40" s="167"/>
      <c r="N40" s="271"/>
    </row>
    <row r="41" spans="1:14" s="104" customFormat="1" ht="21.75">
      <c r="A41" s="167"/>
      <c r="B41" s="285"/>
      <c r="C41" s="286"/>
      <c r="D41" s="289"/>
      <c r="E41" s="288"/>
      <c r="F41" s="288"/>
      <c r="G41" s="288"/>
      <c r="H41" s="288"/>
      <c r="I41" s="288"/>
      <c r="J41" s="288"/>
      <c r="K41" s="289"/>
      <c r="L41" s="167"/>
      <c r="N41" s="271"/>
    </row>
    <row r="42" spans="1:14" s="104" customFormat="1" ht="21.75">
      <c r="A42" s="167"/>
      <c r="B42" s="285"/>
      <c r="C42" s="286"/>
      <c r="D42" s="289"/>
      <c r="E42" s="288"/>
      <c r="F42" s="288"/>
      <c r="G42" s="288"/>
      <c r="H42" s="288"/>
      <c r="I42" s="288"/>
      <c r="J42" s="288"/>
      <c r="K42" s="289"/>
      <c r="L42" s="457" t="s">
        <v>267</v>
      </c>
      <c r="N42" s="271"/>
    </row>
    <row r="43" spans="1:14" s="104" customFormat="1" ht="21.75">
      <c r="A43" s="111" t="s">
        <v>437</v>
      </c>
      <c r="B43" s="111"/>
      <c r="C43" s="112"/>
      <c r="D43" s="112"/>
      <c r="E43" s="113"/>
      <c r="F43" s="113"/>
      <c r="G43" s="113"/>
      <c r="H43" s="113"/>
      <c r="I43" s="113"/>
      <c r="J43" s="113"/>
      <c r="K43" s="112"/>
      <c r="L43" s="447" t="s">
        <v>1382</v>
      </c>
      <c r="N43" s="271"/>
    </row>
    <row r="44" spans="1:14" s="104" customFormat="1" ht="21.75">
      <c r="A44" s="111" t="s">
        <v>912</v>
      </c>
      <c r="B44" s="111"/>
      <c r="C44" s="112"/>
      <c r="D44" s="112"/>
      <c r="E44" s="113"/>
      <c r="F44" s="113"/>
      <c r="G44" s="113"/>
      <c r="H44" s="113"/>
      <c r="I44" s="113"/>
      <c r="J44" s="113"/>
      <c r="K44" s="112"/>
      <c r="L44" s="112"/>
      <c r="N44" s="271"/>
    </row>
    <row r="45" spans="1:14" s="104" customFormat="1" ht="21.75">
      <c r="A45" s="1446" t="s">
        <v>176</v>
      </c>
      <c r="B45" s="1446" t="s">
        <v>177</v>
      </c>
      <c r="C45" s="1446" t="s">
        <v>178</v>
      </c>
      <c r="D45" s="115" t="s">
        <v>179</v>
      </c>
      <c r="E45" s="1349" t="s">
        <v>180</v>
      </c>
      <c r="F45" s="1350"/>
      <c r="G45" s="1350"/>
      <c r="H45" s="1350"/>
      <c r="I45" s="1351"/>
      <c r="J45" s="1451" t="s">
        <v>880</v>
      </c>
      <c r="K45" s="1446" t="s">
        <v>181</v>
      </c>
      <c r="L45" s="115" t="s">
        <v>182</v>
      </c>
      <c r="N45" s="271"/>
    </row>
    <row r="46" spans="1:14" s="104" customFormat="1" ht="21.75">
      <c r="A46" s="1447"/>
      <c r="B46" s="1447"/>
      <c r="C46" s="1447"/>
      <c r="D46" s="118" t="s">
        <v>183</v>
      </c>
      <c r="E46" s="119" t="s">
        <v>890</v>
      </c>
      <c r="F46" s="120" t="s">
        <v>838</v>
      </c>
      <c r="G46" s="120" t="s">
        <v>891</v>
      </c>
      <c r="H46" s="120" t="s">
        <v>889</v>
      </c>
      <c r="I46" s="120" t="s">
        <v>919</v>
      </c>
      <c r="J46" s="1452"/>
      <c r="K46" s="1447"/>
      <c r="L46" s="118" t="s">
        <v>184</v>
      </c>
      <c r="N46" s="271"/>
    </row>
    <row r="47" spans="1:14" s="104" customFormat="1" ht="165.75" customHeight="1">
      <c r="A47" s="282" t="s">
        <v>39</v>
      </c>
      <c r="B47" s="282" t="s">
        <v>1790</v>
      </c>
      <c r="C47" s="283" t="s">
        <v>1791</v>
      </c>
      <c r="D47" s="293" t="s">
        <v>584</v>
      </c>
      <c r="E47" s="470">
        <v>20000</v>
      </c>
      <c r="F47" s="470">
        <v>20000</v>
      </c>
      <c r="G47" s="470">
        <v>20000</v>
      </c>
      <c r="H47" s="470">
        <v>20000</v>
      </c>
      <c r="I47" s="470">
        <v>20000</v>
      </c>
      <c r="J47" s="464" t="s">
        <v>1792</v>
      </c>
      <c r="K47" s="448" t="s">
        <v>595</v>
      </c>
      <c r="L47" s="296" t="s">
        <v>654</v>
      </c>
      <c r="N47" s="271"/>
    </row>
    <row r="48" spans="1:14" s="131" customFormat="1" ht="21.75">
      <c r="A48" s="285"/>
      <c r="B48" s="285"/>
      <c r="C48" s="481"/>
      <c r="D48" s="482"/>
      <c r="E48" s="483"/>
      <c r="F48" s="483"/>
      <c r="G48" s="483"/>
      <c r="H48" s="483"/>
      <c r="I48" s="483"/>
      <c r="J48" s="484"/>
      <c r="K48" s="482"/>
      <c r="L48" s="485"/>
      <c r="N48" s="486"/>
    </row>
    <row r="49" spans="1:14" s="131" customFormat="1" ht="21.75">
      <c r="A49" s="285"/>
      <c r="B49" s="285"/>
      <c r="C49" s="487"/>
      <c r="D49" s="289"/>
      <c r="E49" s="488"/>
      <c r="F49" s="488"/>
      <c r="G49" s="488"/>
      <c r="H49" s="488"/>
      <c r="I49" s="488"/>
      <c r="J49" s="288"/>
      <c r="K49" s="289"/>
      <c r="L49" s="167"/>
      <c r="N49" s="486"/>
    </row>
    <row r="50" spans="1:14" s="131" customFormat="1" ht="21.75">
      <c r="A50" s="285"/>
      <c r="B50" s="285"/>
      <c r="C50" s="487"/>
      <c r="D50" s="289"/>
      <c r="E50" s="488"/>
      <c r="F50" s="488"/>
      <c r="G50" s="488"/>
      <c r="H50" s="488"/>
      <c r="I50" s="488"/>
      <c r="J50" s="288"/>
      <c r="K50" s="289"/>
      <c r="L50" s="167"/>
      <c r="N50" s="486"/>
    </row>
    <row r="51" spans="1:14" s="131" customFormat="1" ht="21.75">
      <c r="A51" s="285"/>
      <c r="B51" s="285"/>
      <c r="C51" s="487"/>
      <c r="D51" s="289"/>
      <c r="E51" s="488"/>
      <c r="F51" s="488"/>
      <c r="G51" s="488"/>
      <c r="H51" s="488"/>
      <c r="I51" s="488"/>
      <c r="J51" s="288"/>
      <c r="K51" s="289"/>
      <c r="L51" s="167"/>
      <c r="N51" s="486"/>
    </row>
    <row r="52" spans="1:14" s="131" customFormat="1" ht="21.75">
      <c r="A52" s="285"/>
      <c r="B52" s="285"/>
      <c r="C52" s="487"/>
      <c r="D52" s="289"/>
      <c r="E52" s="488"/>
      <c r="F52" s="488"/>
      <c r="G52" s="488"/>
      <c r="H52" s="488"/>
      <c r="I52" s="488"/>
      <c r="J52" s="288"/>
      <c r="K52" s="289"/>
      <c r="L52" s="167"/>
      <c r="N52" s="486"/>
    </row>
    <row r="53" spans="1:14" s="131" customFormat="1" ht="21.75">
      <c r="A53" s="285"/>
      <c r="B53" s="285"/>
      <c r="C53" s="487"/>
      <c r="D53" s="289"/>
      <c r="E53" s="488"/>
      <c r="F53" s="488"/>
      <c r="G53" s="488"/>
      <c r="H53" s="488"/>
      <c r="I53" s="488"/>
      <c r="J53" s="288"/>
      <c r="K53" s="289"/>
      <c r="L53" s="167"/>
      <c r="N53" s="486"/>
    </row>
    <row r="54" spans="1:14" s="131" customFormat="1" ht="21.75">
      <c r="A54" s="285"/>
      <c r="B54" s="285"/>
      <c r="C54" s="487"/>
      <c r="D54" s="289"/>
      <c r="E54" s="488"/>
      <c r="F54" s="488"/>
      <c r="G54" s="488"/>
      <c r="H54" s="488"/>
      <c r="I54" s="488"/>
      <c r="J54" s="288"/>
      <c r="K54" s="289"/>
      <c r="L54" s="167"/>
      <c r="N54" s="486"/>
    </row>
    <row r="55" spans="1:14" s="131" customFormat="1" ht="21.75">
      <c r="A55" s="285"/>
      <c r="B55" s="285"/>
      <c r="C55" s="487"/>
      <c r="D55" s="289"/>
      <c r="E55" s="488"/>
      <c r="F55" s="488"/>
      <c r="G55" s="488"/>
      <c r="H55" s="488"/>
      <c r="I55" s="488"/>
      <c r="J55" s="288"/>
      <c r="K55" s="289"/>
      <c r="L55" s="167"/>
      <c r="N55" s="486"/>
    </row>
    <row r="56" spans="1:14" s="131" customFormat="1" ht="21.75">
      <c r="A56" s="285"/>
      <c r="B56" s="285"/>
      <c r="C56" s="487"/>
      <c r="D56" s="289"/>
      <c r="E56" s="488"/>
      <c r="F56" s="488"/>
      <c r="G56" s="488"/>
      <c r="H56" s="488"/>
      <c r="I56" s="488"/>
      <c r="J56" s="288"/>
      <c r="K56" s="289"/>
      <c r="L56" s="167"/>
      <c r="N56" s="486"/>
    </row>
    <row r="57" spans="1:14" s="131" customFormat="1" ht="21.75">
      <c r="A57" s="285"/>
      <c r="B57" s="285"/>
      <c r="C57" s="487"/>
      <c r="D57" s="289"/>
      <c r="E57" s="488"/>
      <c r="F57" s="488"/>
      <c r="G57" s="488"/>
      <c r="H57" s="488"/>
      <c r="I57" s="488"/>
      <c r="J57" s="288"/>
      <c r="K57" s="289"/>
      <c r="L57" s="167"/>
      <c r="N57" s="486"/>
    </row>
    <row r="58" spans="1:14" s="131" customFormat="1" ht="21.75">
      <c r="A58" s="285"/>
      <c r="B58" s="285"/>
      <c r="C58" s="487"/>
      <c r="D58" s="289"/>
      <c r="E58" s="488"/>
      <c r="F58" s="488"/>
      <c r="G58" s="488"/>
      <c r="H58" s="488"/>
      <c r="I58" s="488"/>
      <c r="J58" s="288"/>
      <c r="K58" s="289"/>
      <c r="L58" s="457" t="s">
        <v>337</v>
      </c>
      <c r="N58" s="486"/>
    </row>
    <row r="59" spans="1:14" s="104" customFormat="1" ht="21.75">
      <c r="A59" s="111" t="s">
        <v>437</v>
      </c>
      <c r="B59" s="111"/>
      <c r="C59" s="112"/>
      <c r="D59" s="112"/>
      <c r="E59" s="113"/>
      <c r="F59" s="113"/>
      <c r="G59" s="113"/>
      <c r="H59" s="113"/>
      <c r="I59" s="113"/>
      <c r="J59" s="113"/>
      <c r="K59" s="112"/>
      <c r="L59" s="447" t="s">
        <v>1382</v>
      </c>
      <c r="N59" s="271"/>
    </row>
    <row r="60" spans="1:14" s="104" customFormat="1" ht="21.75">
      <c r="A60" s="111" t="s">
        <v>912</v>
      </c>
      <c r="B60" s="111"/>
      <c r="C60" s="112"/>
      <c r="D60" s="112"/>
      <c r="E60" s="113"/>
      <c r="F60" s="113"/>
      <c r="G60" s="113"/>
      <c r="H60" s="113"/>
      <c r="I60" s="113"/>
      <c r="J60" s="113"/>
      <c r="K60" s="112"/>
      <c r="L60" s="112"/>
      <c r="N60" s="271"/>
    </row>
    <row r="61" spans="1:14" s="104" customFormat="1" ht="21.75">
      <c r="A61" s="1446" t="s">
        <v>176</v>
      </c>
      <c r="B61" s="1446" t="s">
        <v>177</v>
      </c>
      <c r="C61" s="1446" t="s">
        <v>178</v>
      </c>
      <c r="D61" s="115" t="s">
        <v>179</v>
      </c>
      <c r="E61" s="1349" t="s">
        <v>180</v>
      </c>
      <c r="F61" s="1350"/>
      <c r="G61" s="1350"/>
      <c r="H61" s="1350"/>
      <c r="I61" s="1351"/>
      <c r="J61" s="1451" t="s">
        <v>880</v>
      </c>
      <c r="K61" s="1446" t="s">
        <v>181</v>
      </c>
      <c r="L61" s="115" t="s">
        <v>182</v>
      </c>
      <c r="N61" s="271"/>
    </row>
    <row r="62" spans="1:14" s="104" customFormat="1" ht="21.75">
      <c r="A62" s="1447"/>
      <c r="B62" s="1447"/>
      <c r="C62" s="1447"/>
      <c r="D62" s="118" t="s">
        <v>183</v>
      </c>
      <c r="E62" s="119" t="s">
        <v>890</v>
      </c>
      <c r="F62" s="120" t="s">
        <v>838</v>
      </c>
      <c r="G62" s="120" t="s">
        <v>891</v>
      </c>
      <c r="H62" s="120" t="s">
        <v>889</v>
      </c>
      <c r="I62" s="120" t="s">
        <v>919</v>
      </c>
      <c r="J62" s="1452"/>
      <c r="K62" s="1447"/>
      <c r="L62" s="118" t="s">
        <v>184</v>
      </c>
      <c r="N62" s="271"/>
    </row>
    <row r="63" spans="1:14" s="104" customFormat="1" ht="261">
      <c r="A63" s="296" t="s">
        <v>218</v>
      </c>
      <c r="B63" s="291" t="s">
        <v>594</v>
      </c>
      <c r="C63" s="471" t="s">
        <v>906</v>
      </c>
      <c r="D63" s="293" t="s">
        <v>596</v>
      </c>
      <c r="E63" s="470">
        <v>20000</v>
      </c>
      <c r="F63" s="470">
        <v>20000</v>
      </c>
      <c r="G63" s="470">
        <v>20000</v>
      </c>
      <c r="H63" s="470">
        <v>20000</v>
      </c>
      <c r="I63" s="470">
        <v>20000</v>
      </c>
      <c r="J63" s="464" t="s">
        <v>881</v>
      </c>
      <c r="K63" s="293" t="s">
        <v>597</v>
      </c>
      <c r="L63" s="296" t="s">
        <v>654</v>
      </c>
      <c r="M63" s="472">
        <v>153</v>
      </c>
      <c r="N63" s="271"/>
    </row>
    <row r="64" spans="1:14" s="104" customFormat="1" ht="69" customHeight="1">
      <c r="A64" s="531" t="s">
        <v>335</v>
      </c>
      <c r="B64" s="291" t="s">
        <v>1218</v>
      </c>
      <c r="C64" s="471" t="s">
        <v>1219</v>
      </c>
      <c r="D64" s="293" t="s">
        <v>1220</v>
      </c>
      <c r="E64" s="470">
        <v>60000</v>
      </c>
      <c r="F64" s="470">
        <v>60000</v>
      </c>
      <c r="G64" s="470">
        <v>60000</v>
      </c>
      <c r="H64" s="470">
        <v>60000</v>
      </c>
      <c r="I64" s="470">
        <v>60000</v>
      </c>
      <c r="J64" s="464" t="s">
        <v>1221</v>
      </c>
      <c r="K64" s="293" t="s">
        <v>1222</v>
      </c>
      <c r="L64" s="296" t="s">
        <v>654</v>
      </c>
      <c r="M64" s="420"/>
      <c r="N64" s="271"/>
    </row>
    <row r="65" spans="1:14" s="104" customFormat="1" ht="21.75">
      <c r="A65" s="167"/>
      <c r="B65" s="285"/>
      <c r="C65" s="487"/>
      <c r="D65" s="289"/>
      <c r="E65" s="488"/>
      <c r="F65" s="488"/>
      <c r="G65" s="488"/>
      <c r="H65" s="488"/>
      <c r="I65" s="488"/>
      <c r="J65" s="288"/>
      <c r="K65" s="289"/>
      <c r="L65" s="167"/>
      <c r="M65" s="472"/>
      <c r="N65" s="271"/>
    </row>
    <row r="66" spans="1:14" s="104" customFormat="1" ht="21.75">
      <c r="A66" s="167"/>
      <c r="B66" s="285"/>
      <c r="C66" s="286"/>
      <c r="D66" s="289"/>
      <c r="E66" s="288"/>
      <c r="F66" s="288"/>
      <c r="G66" s="288"/>
      <c r="H66" s="288"/>
      <c r="I66" s="288"/>
      <c r="J66" s="288"/>
      <c r="K66" s="289"/>
      <c r="L66" s="167"/>
      <c r="N66" s="271"/>
    </row>
    <row r="67" spans="1:14" s="104" customFormat="1" ht="21.75">
      <c r="A67" s="167"/>
      <c r="B67" s="285"/>
      <c r="C67" s="286"/>
      <c r="D67" s="289"/>
      <c r="E67" s="288"/>
      <c r="F67" s="288"/>
      <c r="G67" s="288"/>
      <c r="H67" s="288"/>
      <c r="I67" s="288"/>
      <c r="J67" s="288"/>
      <c r="K67" s="289"/>
      <c r="L67" s="457" t="s">
        <v>1417</v>
      </c>
      <c r="N67" s="271"/>
    </row>
    <row r="68" spans="1:14" s="111" customFormat="1" ht="21.75">
      <c r="A68" s="111" t="s">
        <v>437</v>
      </c>
      <c r="C68" s="112"/>
      <c r="D68" s="112"/>
      <c r="E68" s="113"/>
      <c r="F68" s="113"/>
      <c r="G68" s="113"/>
      <c r="H68" s="113"/>
      <c r="I68" s="113"/>
      <c r="J68" s="113"/>
      <c r="K68" s="112"/>
      <c r="L68" s="447" t="s">
        <v>1382</v>
      </c>
      <c r="N68" s="271"/>
    </row>
    <row r="69" spans="1:14" s="111" customFormat="1" ht="21.75">
      <c r="A69" s="111" t="s">
        <v>912</v>
      </c>
      <c r="C69" s="112"/>
      <c r="D69" s="112"/>
      <c r="E69" s="113"/>
      <c r="F69" s="113"/>
      <c r="G69" s="113"/>
      <c r="H69" s="113"/>
      <c r="I69" s="113"/>
      <c r="J69" s="113"/>
      <c r="K69" s="112"/>
      <c r="L69" s="112"/>
      <c r="N69" s="271"/>
    </row>
    <row r="70" spans="1:14" s="104" customFormat="1" ht="21.75">
      <c r="A70" s="1446" t="s">
        <v>176</v>
      </c>
      <c r="B70" s="1446" t="s">
        <v>177</v>
      </c>
      <c r="C70" s="1446" t="s">
        <v>178</v>
      </c>
      <c r="D70" s="115" t="s">
        <v>179</v>
      </c>
      <c r="E70" s="1349" t="s">
        <v>180</v>
      </c>
      <c r="F70" s="1350"/>
      <c r="G70" s="1350"/>
      <c r="H70" s="1350"/>
      <c r="I70" s="1351"/>
      <c r="J70" s="1451" t="s">
        <v>880</v>
      </c>
      <c r="K70" s="1446" t="s">
        <v>181</v>
      </c>
      <c r="L70" s="115" t="s">
        <v>182</v>
      </c>
      <c r="N70" s="271"/>
    </row>
    <row r="71" spans="1:14" s="104" customFormat="1" ht="21.75">
      <c r="A71" s="1447"/>
      <c r="B71" s="1447"/>
      <c r="C71" s="1447"/>
      <c r="D71" s="118" t="s">
        <v>183</v>
      </c>
      <c r="E71" s="119" t="s">
        <v>890</v>
      </c>
      <c r="F71" s="120" t="s">
        <v>838</v>
      </c>
      <c r="G71" s="120" t="s">
        <v>891</v>
      </c>
      <c r="H71" s="120" t="s">
        <v>889</v>
      </c>
      <c r="I71" s="120" t="s">
        <v>919</v>
      </c>
      <c r="J71" s="1452"/>
      <c r="K71" s="1447"/>
      <c r="L71" s="118" t="s">
        <v>184</v>
      </c>
      <c r="N71" s="271"/>
    </row>
    <row r="72" spans="1:14" s="104" customFormat="1" ht="213" customHeight="1">
      <c r="A72" s="473" t="s">
        <v>498</v>
      </c>
      <c r="B72" s="282" t="s">
        <v>598</v>
      </c>
      <c r="C72" s="471" t="s">
        <v>1389</v>
      </c>
      <c r="D72" s="293" t="s">
        <v>584</v>
      </c>
      <c r="E72" s="470">
        <v>20000</v>
      </c>
      <c r="F72" s="470">
        <v>20000</v>
      </c>
      <c r="G72" s="470">
        <v>20000</v>
      </c>
      <c r="H72" s="470">
        <v>20000</v>
      </c>
      <c r="I72" s="470">
        <v>20000</v>
      </c>
      <c r="J72" s="464" t="s">
        <v>881</v>
      </c>
      <c r="K72" s="448" t="s">
        <v>599</v>
      </c>
      <c r="L72" s="296" t="s">
        <v>654</v>
      </c>
      <c r="M72" s="420">
        <v>154</v>
      </c>
      <c r="N72" s="271"/>
    </row>
    <row r="73" spans="1:14" s="104" customFormat="1" ht="151.5" customHeight="1">
      <c r="A73" s="531" t="s">
        <v>336</v>
      </c>
      <c r="B73" s="480" t="s">
        <v>648</v>
      </c>
      <c r="C73" s="451" t="s">
        <v>1229</v>
      </c>
      <c r="D73" s="528" t="s">
        <v>1230</v>
      </c>
      <c r="E73" s="529" t="s">
        <v>1162</v>
      </c>
      <c r="F73" s="463">
        <v>20000</v>
      </c>
      <c r="G73" s="463">
        <v>20000</v>
      </c>
      <c r="H73" s="463">
        <v>20000</v>
      </c>
      <c r="I73" s="463">
        <v>20000</v>
      </c>
      <c r="J73" s="464" t="s">
        <v>1231</v>
      </c>
      <c r="K73" s="448" t="s">
        <v>1232</v>
      </c>
      <c r="L73" s="296" t="s">
        <v>654</v>
      </c>
      <c r="M73" s="420"/>
      <c r="N73" s="271"/>
    </row>
    <row r="74" spans="1:14" s="104" customFormat="1" ht="17.25" customHeight="1">
      <c r="A74" s="892"/>
      <c r="B74" s="991"/>
      <c r="C74" s="793"/>
      <c r="D74" s="453"/>
      <c r="E74" s="844"/>
      <c r="F74" s="288"/>
      <c r="G74" s="288"/>
      <c r="H74" s="288"/>
      <c r="I74" s="288"/>
      <c r="J74" s="288"/>
      <c r="K74" s="289"/>
      <c r="L74" s="167"/>
      <c r="M74" s="420"/>
      <c r="N74" s="271"/>
    </row>
    <row r="75" spans="1:14" s="104" customFormat="1" ht="17.25" customHeight="1">
      <c r="A75" s="892"/>
      <c r="B75" s="991"/>
      <c r="C75" s="793"/>
      <c r="D75" s="453"/>
      <c r="E75" s="844"/>
      <c r="F75" s="288"/>
      <c r="G75" s="288"/>
      <c r="H75" s="288"/>
      <c r="I75" s="288"/>
      <c r="J75" s="288"/>
      <c r="K75" s="289"/>
      <c r="L75" s="457" t="s">
        <v>1418</v>
      </c>
      <c r="M75" s="420"/>
      <c r="N75" s="271"/>
    </row>
    <row r="76" spans="1:14" s="111" customFormat="1" ht="21.75">
      <c r="A76" s="111" t="s">
        <v>437</v>
      </c>
      <c r="C76" s="112"/>
      <c r="D76" s="112"/>
      <c r="E76" s="113"/>
      <c r="F76" s="113"/>
      <c r="G76" s="113"/>
      <c r="H76" s="113"/>
      <c r="I76" s="113"/>
      <c r="J76" s="113"/>
      <c r="K76" s="112"/>
      <c r="L76" s="447" t="s">
        <v>1382</v>
      </c>
      <c r="N76" s="271"/>
    </row>
    <row r="77" spans="1:14" s="111" customFormat="1" ht="21.75">
      <c r="A77" s="111" t="s">
        <v>912</v>
      </c>
      <c r="C77" s="112"/>
      <c r="D77" s="112"/>
      <c r="E77" s="113"/>
      <c r="F77" s="113"/>
      <c r="G77" s="113"/>
      <c r="H77" s="113"/>
      <c r="I77" s="113"/>
      <c r="J77" s="113"/>
      <c r="K77" s="112"/>
      <c r="L77" s="112"/>
      <c r="N77" s="271"/>
    </row>
    <row r="78" spans="1:14" s="104" customFormat="1" ht="21.75">
      <c r="A78" s="1446" t="s">
        <v>176</v>
      </c>
      <c r="B78" s="1446" t="s">
        <v>177</v>
      </c>
      <c r="C78" s="1446" t="s">
        <v>178</v>
      </c>
      <c r="D78" s="115" t="s">
        <v>179</v>
      </c>
      <c r="E78" s="1349" t="s">
        <v>180</v>
      </c>
      <c r="F78" s="1350"/>
      <c r="G78" s="1350"/>
      <c r="H78" s="1350"/>
      <c r="I78" s="1351"/>
      <c r="J78" s="1451" t="s">
        <v>880</v>
      </c>
      <c r="K78" s="1446" t="s">
        <v>181</v>
      </c>
      <c r="L78" s="115" t="s">
        <v>182</v>
      </c>
      <c r="N78" s="271"/>
    </row>
    <row r="79" spans="1:14" s="104" customFormat="1" ht="21.75">
      <c r="A79" s="1447"/>
      <c r="B79" s="1447"/>
      <c r="C79" s="1447"/>
      <c r="D79" s="118" t="s">
        <v>183</v>
      </c>
      <c r="E79" s="877" t="s">
        <v>890</v>
      </c>
      <c r="F79" s="878" t="s">
        <v>838</v>
      </c>
      <c r="G79" s="878" t="s">
        <v>891</v>
      </c>
      <c r="H79" s="878" t="s">
        <v>889</v>
      </c>
      <c r="I79" s="878" t="s">
        <v>919</v>
      </c>
      <c r="J79" s="1452"/>
      <c r="K79" s="1447"/>
      <c r="L79" s="118" t="s">
        <v>184</v>
      </c>
      <c r="N79" s="271"/>
    </row>
    <row r="80" spans="1:14" s="104" customFormat="1" ht="69" customHeight="1">
      <c r="A80" s="531" t="s">
        <v>6</v>
      </c>
      <c r="B80" s="480" t="s">
        <v>1228</v>
      </c>
      <c r="C80" s="296" t="s">
        <v>21</v>
      </c>
      <c r="D80" s="296" t="s">
        <v>22</v>
      </c>
      <c r="E80" s="650">
        <v>20000</v>
      </c>
      <c r="F80" s="463">
        <v>20000</v>
      </c>
      <c r="G80" s="463">
        <v>20000</v>
      </c>
      <c r="H80" s="463">
        <v>20000</v>
      </c>
      <c r="I80" s="458" t="s">
        <v>857</v>
      </c>
      <c r="J80" s="464" t="s">
        <v>1227</v>
      </c>
      <c r="K80" s="465" t="s">
        <v>23</v>
      </c>
      <c r="L80" s="296" t="s">
        <v>654</v>
      </c>
      <c r="M80" s="420"/>
      <c r="N80" s="271"/>
    </row>
    <row r="81" spans="1:14" s="137" customFormat="1" ht="60" customHeight="1">
      <c r="A81" s="473" t="s">
        <v>499</v>
      </c>
      <c r="B81" s="876" t="s">
        <v>1554</v>
      </c>
      <c r="C81" s="132" t="s">
        <v>477</v>
      </c>
      <c r="D81" s="296" t="s">
        <v>22</v>
      </c>
      <c r="E81" s="650">
        <v>20000</v>
      </c>
      <c r="F81" s="277">
        <v>20000</v>
      </c>
      <c r="G81" s="277">
        <v>20000</v>
      </c>
      <c r="H81" s="277">
        <v>20000</v>
      </c>
      <c r="I81" s="458" t="s">
        <v>857</v>
      </c>
      <c r="J81" s="294" t="s">
        <v>1227</v>
      </c>
      <c r="K81" s="296" t="s">
        <v>23</v>
      </c>
      <c r="L81" s="132" t="s">
        <v>654</v>
      </c>
      <c r="M81" s="890"/>
      <c r="N81" s="891"/>
    </row>
    <row r="82" spans="1:14" s="104" customFormat="1" ht="108.75" customHeight="1">
      <c r="A82" s="531" t="s">
        <v>269</v>
      </c>
      <c r="B82" s="479" t="s">
        <v>1223</v>
      </c>
      <c r="C82" s="451" t="s">
        <v>1224</v>
      </c>
      <c r="D82" s="304" t="s">
        <v>1225</v>
      </c>
      <c r="E82" s="889">
        <v>20000</v>
      </c>
      <c r="F82" s="459" t="s">
        <v>857</v>
      </c>
      <c r="G82" s="459" t="s">
        <v>857</v>
      </c>
      <c r="H82" s="459" t="s">
        <v>857</v>
      </c>
      <c r="I82" s="459" t="s">
        <v>857</v>
      </c>
      <c r="J82" s="460" t="s">
        <v>1226</v>
      </c>
      <c r="K82" s="461" t="s">
        <v>23</v>
      </c>
      <c r="L82" s="304" t="s">
        <v>654</v>
      </c>
      <c r="M82" s="420"/>
      <c r="N82" s="271"/>
    </row>
    <row r="83" spans="1:14" s="104" customFormat="1" ht="108" customHeight="1">
      <c r="A83" s="132" t="s">
        <v>270</v>
      </c>
      <c r="B83" s="282" t="s">
        <v>1641</v>
      </c>
      <c r="C83" s="471" t="s">
        <v>1642</v>
      </c>
      <c r="D83" s="293" t="s">
        <v>412</v>
      </c>
      <c r="E83" s="1152" t="s">
        <v>1162</v>
      </c>
      <c r="F83" s="1152" t="s">
        <v>1162</v>
      </c>
      <c r="G83" s="470">
        <v>15000</v>
      </c>
      <c r="H83" s="470">
        <v>15000</v>
      </c>
      <c r="I83" s="470">
        <v>15000</v>
      </c>
      <c r="J83" s="464" t="s">
        <v>1643</v>
      </c>
      <c r="K83" s="293" t="s">
        <v>1644</v>
      </c>
      <c r="L83" s="296" t="s">
        <v>654</v>
      </c>
      <c r="N83" s="271"/>
    </row>
    <row r="84" spans="1:14" s="104" customFormat="1" ht="27.75" customHeight="1">
      <c r="A84" s="892"/>
      <c r="B84" s="285"/>
      <c r="C84" s="487"/>
      <c r="D84" s="289"/>
      <c r="E84" s="488"/>
      <c r="F84" s="488"/>
      <c r="G84" s="488"/>
      <c r="H84" s="488"/>
      <c r="I84" s="488"/>
      <c r="J84" s="288"/>
      <c r="K84" s="289"/>
      <c r="L84" s="167"/>
      <c r="N84" s="271"/>
    </row>
    <row r="85" spans="1:14" s="104" customFormat="1" ht="17.25" customHeight="1">
      <c r="A85" s="892"/>
      <c r="B85" s="285"/>
      <c r="C85" s="487"/>
      <c r="D85" s="289"/>
      <c r="E85" s="488"/>
      <c r="F85" s="488"/>
      <c r="G85" s="488"/>
      <c r="H85" s="488"/>
      <c r="I85" s="488"/>
      <c r="J85" s="288"/>
      <c r="K85" s="289"/>
      <c r="L85" s="167"/>
      <c r="N85" s="271"/>
    </row>
    <row r="86" spans="1:14" s="104" customFormat="1" ht="18.75" customHeight="1">
      <c r="A86" s="892"/>
      <c r="B86" s="285"/>
      <c r="C86" s="487"/>
      <c r="D86" s="289"/>
      <c r="E86" s="488"/>
      <c r="F86" s="488"/>
      <c r="G86" s="488"/>
      <c r="H86" s="488"/>
      <c r="I86" s="488"/>
      <c r="J86" s="288"/>
      <c r="K86" s="289"/>
      <c r="L86" s="457" t="s">
        <v>268</v>
      </c>
      <c r="N86" s="271"/>
    </row>
    <row r="87" spans="1:14" s="111" customFormat="1" ht="21.75">
      <c r="A87" s="111" t="s">
        <v>437</v>
      </c>
      <c r="C87" s="112"/>
      <c r="D87" s="112"/>
      <c r="E87" s="113"/>
      <c r="F87" s="113"/>
      <c r="G87" s="113"/>
      <c r="H87" s="113"/>
      <c r="I87" s="113"/>
      <c r="J87" s="113"/>
      <c r="K87" s="112"/>
      <c r="L87" s="447" t="s">
        <v>1382</v>
      </c>
      <c r="N87" s="271"/>
    </row>
    <row r="88" spans="1:14" s="111" customFormat="1" ht="21.75">
      <c r="A88" s="111" t="s">
        <v>912</v>
      </c>
      <c r="C88" s="112"/>
      <c r="D88" s="112"/>
      <c r="E88" s="113"/>
      <c r="F88" s="113"/>
      <c r="G88" s="113"/>
      <c r="H88" s="113"/>
      <c r="I88" s="113"/>
      <c r="J88" s="113"/>
      <c r="K88" s="112"/>
      <c r="L88" s="112"/>
      <c r="N88" s="271"/>
    </row>
    <row r="89" spans="1:14" s="104" customFormat="1" ht="21.75">
      <c r="A89" s="1446" t="s">
        <v>176</v>
      </c>
      <c r="B89" s="1446" t="s">
        <v>177</v>
      </c>
      <c r="C89" s="1446" t="s">
        <v>178</v>
      </c>
      <c r="D89" s="115" t="s">
        <v>179</v>
      </c>
      <c r="E89" s="1349" t="s">
        <v>180</v>
      </c>
      <c r="F89" s="1350"/>
      <c r="G89" s="1350"/>
      <c r="H89" s="1350"/>
      <c r="I89" s="1351"/>
      <c r="J89" s="1451" t="s">
        <v>847</v>
      </c>
      <c r="K89" s="1446" t="s">
        <v>181</v>
      </c>
      <c r="L89" s="115" t="s">
        <v>182</v>
      </c>
      <c r="N89" s="271"/>
    </row>
    <row r="90" spans="1:14" s="104" customFormat="1" ht="21.75">
      <c r="A90" s="1447"/>
      <c r="B90" s="1447"/>
      <c r="C90" s="1447"/>
      <c r="D90" s="118" t="s">
        <v>183</v>
      </c>
      <c r="E90" s="119" t="s">
        <v>890</v>
      </c>
      <c r="F90" s="120" t="s">
        <v>838</v>
      </c>
      <c r="G90" s="120" t="s">
        <v>891</v>
      </c>
      <c r="H90" s="120" t="s">
        <v>889</v>
      </c>
      <c r="I90" s="120" t="s">
        <v>919</v>
      </c>
      <c r="J90" s="1452"/>
      <c r="K90" s="1447"/>
      <c r="L90" s="118" t="s">
        <v>184</v>
      </c>
      <c r="N90" s="271"/>
    </row>
    <row r="91" spans="1:14" s="104" customFormat="1" ht="174" customHeight="1">
      <c r="A91" s="473" t="s">
        <v>500</v>
      </c>
      <c r="B91" s="282" t="s">
        <v>600</v>
      </c>
      <c r="C91" s="471" t="s">
        <v>1645</v>
      </c>
      <c r="D91" s="293" t="s">
        <v>601</v>
      </c>
      <c r="E91" s="470">
        <v>10000</v>
      </c>
      <c r="F91" s="470">
        <v>10000</v>
      </c>
      <c r="G91" s="470">
        <v>10000</v>
      </c>
      <c r="H91" s="470">
        <v>10000</v>
      </c>
      <c r="I91" s="470">
        <v>10000</v>
      </c>
      <c r="J91" s="464" t="s">
        <v>881</v>
      </c>
      <c r="K91" s="293" t="s">
        <v>602</v>
      </c>
      <c r="L91" s="296" t="s">
        <v>654</v>
      </c>
      <c r="N91" s="271"/>
    </row>
    <row r="92" spans="1:14" s="104" customFormat="1" ht="65.25">
      <c r="A92" s="452" t="s">
        <v>501</v>
      </c>
      <c r="B92" s="455" t="s">
        <v>80</v>
      </c>
      <c r="C92" s="445" t="s">
        <v>303</v>
      </c>
      <c r="D92" s="322" t="s">
        <v>255</v>
      </c>
      <c r="E92" s="475">
        <v>110000</v>
      </c>
      <c r="F92" s="475">
        <v>110000</v>
      </c>
      <c r="G92" s="475">
        <v>110000</v>
      </c>
      <c r="H92" s="475">
        <v>110000</v>
      </c>
      <c r="I92" s="475">
        <v>110000</v>
      </c>
      <c r="J92" s="1457" t="s">
        <v>885</v>
      </c>
      <c r="K92" s="474" t="s">
        <v>301</v>
      </c>
      <c r="L92" s="452" t="s">
        <v>654</v>
      </c>
      <c r="N92" s="271"/>
    </row>
    <row r="93" spans="1:14" s="104" customFormat="1" ht="65.25">
      <c r="A93" s="132"/>
      <c r="B93" s="282"/>
      <c r="C93" s="476" t="s">
        <v>300</v>
      </c>
      <c r="D93" s="275"/>
      <c r="E93" s="277"/>
      <c r="F93" s="277"/>
      <c r="G93" s="277"/>
      <c r="H93" s="277"/>
      <c r="I93" s="277"/>
      <c r="J93" s="1465"/>
      <c r="K93" s="422" t="s">
        <v>302</v>
      </c>
      <c r="L93" s="132"/>
      <c r="N93" s="271"/>
    </row>
    <row r="94" spans="1:14" s="104" customFormat="1" ht="26.25" customHeight="1">
      <c r="A94" s="145"/>
      <c r="B94" s="285"/>
      <c r="C94" s="453"/>
      <c r="D94" s="478"/>
      <c r="E94" s="169"/>
      <c r="F94" s="169"/>
      <c r="G94" s="169"/>
      <c r="H94" s="169"/>
      <c r="I94" s="169"/>
      <c r="J94" s="326"/>
      <c r="K94" s="453"/>
      <c r="L94" s="169"/>
      <c r="N94" s="271"/>
    </row>
    <row r="95" spans="1:14" s="104" customFormat="1" ht="26.25" customHeight="1">
      <c r="A95" s="145"/>
      <c r="B95" s="285"/>
      <c r="C95" s="453"/>
      <c r="D95" s="478"/>
      <c r="E95" s="169"/>
      <c r="F95" s="169"/>
      <c r="G95" s="169"/>
      <c r="H95" s="169"/>
      <c r="I95" s="169"/>
      <c r="J95" s="326"/>
      <c r="K95" s="453"/>
      <c r="L95" s="169"/>
      <c r="N95" s="271"/>
    </row>
    <row r="96" spans="1:14" s="104" customFormat="1" ht="26.25" customHeight="1">
      <c r="A96" s="145"/>
      <c r="B96" s="285"/>
      <c r="C96" s="453"/>
      <c r="D96" s="478"/>
      <c r="E96" s="169"/>
      <c r="F96" s="169"/>
      <c r="G96" s="169"/>
      <c r="H96" s="169"/>
      <c r="I96" s="169"/>
      <c r="J96" s="326"/>
      <c r="K96" s="453"/>
      <c r="L96" s="169"/>
      <c r="N96" s="271"/>
    </row>
    <row r="97" spans="1:14" s="104" customFormat="1" ht="21.75" customHeight="1">
      <c r="A97" s="145"/>
      <c r="B97" s="285"/>
      <c r="C97" s="453"/>
      <c r="D97" s="478"/>
      <c r="E97" s="169"/>
      <c r="F97" s="169"/>
      <c r="G97" s="169"/>
      <c r="H97" s="169"/>
      <c r="I97" s="169"/>
      <c r="J97" s="326"/>
      <c r="K97" s="453"/>
      <c r="L97" s="457" t="s">
        <v>338</v>
      </c>
      <c r="N97" s="271"/>
    </row>
    <row r="98" spans="1:14" s="111" customFormat="1" ht="21.75">
      <c r="A98" s="111" t="s">
        <v>437</v>
      </c>
      <c r="C98" s="112"/>
      <c r="D98" s="112"/>
      <c r="E98" s="113"/>
      <c r="F98" s="113"/>
      <c r="G98" s="113"/>
      <c r="H98" s="113"/>
      <c r="I98" s="113"/>
      <c r="J98" s="113"/>
      <c r="K98" s="112"/>
      <c r="L98" s="447" t="s">
        <v>1382</v>
      </c>
      <c r="N98" s="108"/>
    </row>
    <row r="99" spans="1:14" s="111" customFormat="1" ht="21.75">
      <c r="A99" s="111" t="s">
        <v>912</v>
      </c>
      <c r="C99" s="112"/>
      <c r="D99" s="112"/>
      <c r="E99" s="113"/>
      <c r="F99" s="113"/>
      <c r="G99" s="113"/>
      <c r="H99" s="113"/>
      <c r="I99" s="113"/>
      <c r="J99" s="113"/>
      <c r="K99" s="112"/>
      <c r="L99" s="112"/>
      <c r="N99" s="271"/>
    </row>
    <row r="100" spans="1:14" s="104" customFormat="1" ht="21.75">
      <c r="A100" s="1446" t="s">
        <v>176</v>
      </c>
      <c r="B100" s="1446" t="s">
        <v>177</v>
      </c>
      <c r="C100" s="1446" t="s">
        <v>178</v>
      </c>
      <c r="D100" s="115" t="s">
        <v>179</v>
      </c>
      <c r="E100" s="1349" t="s">
        <v>180</v>
      </c>
      <c r="F100" s="1350"/>
      <c r="G100" s="1350"/>
      <c r="H100" s="1350"/>
      <c r="I100" s="1351"/>
      <c r="J100" s="1451" t="s">
        <v>847</v>
      </c>
      <c r="K100" s="1446" t="s">
        <v>181</v>
      </c>
      <c r="L100" s="115" t="s">
        <v>182</v>
      </c>
      <c r="N100" s="108"/>
    </row>
    <row r="101" spans="1:14" s="104" customFormat="1" ht="21.75">
      <c r="A101" s="1447"/>
      <c r="B101" s="1447"/>
      <c r="C101" s="1447"/>
      <c r="D101" s="118" t="s">
        <v>183</v>
      </c>
      <c r="E101" s="119" t="s">
        <v>890</v>
      </c>
      <c r="F101" s="120" t="s">
        <v>838</v>
      </c>
      <c r="G101" s="120" t="s">
        <v>891</v>
      </c>
      <c r="H101" s="120" t="s">
        <v>889</v>
      </c>
      <c r="I101" s="120" t="s">
        <v>919</v>
      </c>
      <c r="J101" s="1452"/>
      <c r="K101" s="1447"/>
      <c r="L101" s="118" t="s">
        <v>184</v>
      </c>
      <c r="N101" s="108"/>
    </row>
    <row r="102" spans="1:14" s="104" customFormat="1" ht="24" customHeight="1">
      <c r="A102" s="162" t="s">
        <v>502</v>
      </c>
      <c r="B102" s="163" t="s">
        <v>254</v>
      </c>
      <c r="C102" s="124" t="s">
        <v>166</v>
      </c>
      <c r="D102" s="128" t="s">
        <v>454</v>
      </c>
      <c r="E102" s="139">
        <v>250000</v>
      </c>
      <c r="F102" s="139">
        <v>250000</v>
      </c>
      <c r="G102" s="139">
        <v>250000</v>
      </c>
      <c r="H102" s="139">
        <v>250000</v>
      </c>
      <c r="I102" s="139">
        <v>250000</v>
      </c>
      <c r="J102" s="1411" t="s">
        <v>885</v>
      </c>
      <c r="K102" s="130" t="s">
        <v>167</v>
      </c>
      <c r="L102" s="452" t="s">
        <v>658</v>
      </c>
      <c r="M102" s="190">
        <v>166</v>
      </c>
      <c r="N102" s="271"/>
    </row>
    <row r="103" spans="1:14" s="104" customFormat="1" ht="21.75">
      <c r="A103" s="162"/>
      <c r="B103" s="163" t="s">
        <v>168</v>
      </c>
      <c r="C103" s="124" t="s">
        <v>169</v>
      </c>
      <c r="D103" s="128" t="s">
        <v>170</v>
      </c>
      <c r="E103" s="129"/>
      <c r="F103" s="129"/>
      <c r="G103" s="129"/>
      <c r="H103" s="129"/>
      <c r="I103" s="129"/>
      <c r="J103" s="1467"/>
      <c r="K103" s="130" t="s">
        <v>171</v>
      </c>
      <c r="L103" s="129" t="s">
        <v>659</v>
      </c>
      <c r="N103" s="271"/>
    </row>
    <row r="104" spans="1:14" s="104" customFormat="1" ht="21.75">
      <c r="A104" s="162"/>
      <c r="B104" s="163" t="s">
        <v>172</v>
      </c>
      <c r="C104" s="124" t="s">
        <v>173</v>
      </c>
      <c r="D104" s="128"/>
      <c r="E104" s="129"/>
      <c r="F104" s="129"/>
      <c r="G104" s="129"/>
      <c r="H104" s="129"/>
      <c r="I104" s="129"/>
      <c r="J104" s="1467"/>
      <c r="K104" s="130" t="s">
        <v>173</v>
      </c>
      <c r="L104" s="129"/>
      <c r="N104" s="271"/>
    </row>
    <row r="105" spans="1:14" s="104" customFormat="1" ht="21.75">
      <c r="A105" s="162"/>
      <c r="B105" s="163" t="s">
        <v>174</v>
      </c>
      <c r="C105" s="124" t="s">
        <v>175</v>
      </c>
      <c r="D105" s="128"/>
      <c r="E105" s="129"/>
      <c r="F105" s="129"/>
      <c r="G105" s="129"/>
      <c r="H105" s="129"/>
      <c r="I105" s="129"/>
      <c r="J105" s="1467"/>
      <c r="K105" s="130" t="s">
        <v>468</v>
      </c>
      <c r="L105" s="129"/>
      <c r="N105" s="271"/>
    </row>
    <row r="106" spans="1:14" s="104" customFormat="1" ht="21.75">
      <c r="A106" s="162"/>
      <c r="B106" s="163" t="s">
        <v>274</v>
      </c>
      <c r="C106" s="124" t="s">
        <v>275</v>
      </c>
      <c r="D106" s="128"/>
      <c r="E106" s="129"/>
      <c r="F106" s="129"/>
      <c r="G106" s="129"/>
      <c r="H106" s="129"/>
      <c r="I106" s="129"/>
      <c r="J106" s="1467"/>
      <c r="K106" s="130" t="s">
        <v>276</v>
      </c>
      <c r="L106" s="129"/>
      <c r="N106" s="271"/>
    </row>
    <row r="107" spans="1:14" s="104" customFormat="1" ht="21.75">
      <c r="A107" s="162"/>
      <c r="B107" s="163" t="s">
        <v>277</v>
      </c>
      <c r="C107" s="124" t="s">
        <v>278</v>
      </c>
      <c r="D107" s="128"/>
      <c r="E107" s="129"/>
      <c r="F107" s="129"/>
      <c r="G107" s="129"/>
      <c r="H107" s="129"/>
      <c r="I107" s="129"/>
      <c r="J107" s="1467"/>
      <c r="K107" s="130" t="s">
        <v>279</v>
      </c>
      <c r="L107" s="129"/>
      <c r="N107" s="271"/>
    </row>
    <row r="108" spans="1:14" s="104" customFormat="1" ht="21.75">
      <c r="A108" s="162"/>
      <c r="B108" s="163" t="s">
        <v>304</v>
      </c>
      <c r="C108" s="124" t="s">
        <v>489</v>
      </c>
      <c r="D108" s="128"/>
      <c r="E108" s="129"/>
      <c r="F108" s="129"/>
      <c r="G108" s="129"/>
      <c r="H108" s="129"/>
      <c r="I108" s="129"/>
      <c r="J108" s="1467"/>
      <c r="K108" s="130" t="s">
        <v>311</v>
      </c>
      <c r="L108" s="129"/>
      <c r="N108" s="271"/>
    </row>
    <row r="109" spans="1:14" s="104" customFormat="1" ht="69.75" customHeight="1">
      <c r="A109" s="170"/>
      <c r="B109" s="282" t="s">
        <v>305</v>
      </c>
      <c r="C109" s="454" t="s">
        <v>313</v>
      </c>
      <c r="D109" s="456"/>
      <c r="E109" s="134"/>
      <c r="F109" s="134"/>
      <c r="G109" s="134"/>
      <c r="H109" s="134"/>
      <c r="I109" s="134"/>
      <c r="J109" s="1468"/>
      <c r="K109" s="477" t="s">
        <v>312</v>
      </c>
      <c r="L109" s="134"/>
      <c r="N109" s="271"/>
    </row>
    <row r="110" spans="1:14" s="104" customFormat="1" ht="21.75">
      <c r="A110" s="162" t="s">
        <v>503</v>
      </c>
      <c r="B110" s="163" t="s">
        <v>222</v>
      </c>
      <c r="C110" s="124" t="s">
        <v>1012</v>
      </c>
      <c r="D110" s="128" t="s">
        <v>71</v>
      </c>
      <c r="E110" s="139">
        <v>200000</v>
      </c>
      <c r="F110" s="139">
        <v>200000</v>
      </c>
      <c r="G110" s="279">
        <v>200000</v>
      </c>
      <c r="H110" s="279">
        <v>200000</v>
      </c>
      <c r="I110" s="279">
        <v>200000</v>
      </c>
      <c r="J110" s="1481" t="s">
        <v>885</v>
      </c>
      <c r="K110" s="130" t="s">
        <v>45</v>
      </c>
      <c r="L110" s="129" t="s">
        <v>658</v>
      </c>
      <c r="N110" s="271"/>
    </row>
    <row r="111" spans="1:14" s="104" customFormat="1" ht="21.75">
      <c r="A111" s="162"/>
      <c r="B111" s="163" t="s">
        <v>1039</v>
      </c>
      <c r="C111" s="124" t="s">
        <v>1011</v>
      </c>
      <c r="D111" s="128" t="s">
        <v>48</v>
      </c>
      <c r="E111" s="129"/>
      <c r="F111" s="129"/>
      <c r="G111" s="129"/>
      <c r="H111" s="129"/>
      <c r="I111" s="129"/>
      <c r="J111" s="1482"/>
      <c r="K111" s="130" t="s">
        <v>49</v>
      </c>
      <c r="L111" s="129" t="s">
        <v>659</v>
      </c>
      <c r="N111" s="271"/>
    </row>
    <row r="112" spans="1:14" s="104" customFormat="1" ht="21.75">
      <c r="A112" s="162"/>
      <c r="B112" s="163"/>
      <c r="C112" s="124" t="s">
        <v>1040</v>
      </c>
      <c r="D112" s="128"/>
      <c r="E112" s="129"/>
      <c r="F112" s="129"/>
      <c r="G112" s="129"/>
      <c r="H112" s="129"/>
      <c r="I112" s="129"/>
      <c r="J112" s="1482"/>
      <c r="K112" s="130" t="s">
        <v>405</v>
      </c>
      <c r="L112" s="129"/>
      <c r="N112" s="271"/>
    </row>
    <row r="113" spans="1:14" s="104" customFormat="1" ht="16.5" customHeight="1">
      <c r="A113" s="162"/>
      <c r="B113" s="163"/>
      <c r="C113" s="124" t="s">
        <v>1041</v>
      </c>
      <c r="D113" s="128"/>
      <c r="E113" s="129"/>
      <c r="F113" s="129"/>
      <c r="G113" s="129"/>
      <c r="H113" s="129"/>
      <c r="I113" s="129"/>
      <c r="J113" s="1482"/>
      <c r="K113" s="130" t="s">
        <v>407</v>
      </c>
      <c r="L113" s="129"/>
      <c r="N113" s="271"/>
    </row>
    <row r="114" spans="1:14" s="104" customFormat="1" ht="21.75">
      <c r="A114" s="162"/>
      <c r="B114" s="163"/>
      <c r="C114" s="124" t="s">
        <v>1042</v>
      </c>
      <c r="D114" s="128"/>
      <c r="E114" s="139"/>
      <c r="F114" s="139"/>
      <c r="G114" s="139"/>
      <c r="H114" s="139"/>
      <c r="I114" s="139"/>
      <c r="J114" s="1482"/>
      <c r="K114" s="449" t="s">
        <v>1013</v>
      </c>
      <c r="L114" s="129"/>
      <c r="N114" s="271"/>
    </row>
    <row r="115" spans="1:14" s="104" customFormat="1" ht="21.75">
      <c r="A115" s="162"/>
      <c r="B115" s="163"/>
      <c r="C115" s="124" t="s">
        <v>1043</v>
      </c>
      <c r="D115" s="128"/>
      <c r="E115" s="129"/>
      <c r="F115" s="129"/>
      <c r="G115" s="129"/>
      <c r="H115" s="129"/>
      <c r="I115" s="129"/>
      <c r="J115" s="1482"/>
      <c r="K115" s="130" t="s">
        <v>154</v>
      </c>
      <c r="L115" s="129"/>
      <c r="N115" s="271"/>
    </row>
    <row r="116" spans="1:14" s="104" customFormat="1" ht="22.5" thickBot="1">
      <c r="A116" s="162"/>
      <c r="B116" s="163"/>
      <c r="C116" s="124"/>
      <c r="D116" s="128"/>
      <c r="E116" s="129"/>
      <c r="F116" s="129"/>
      <c r="G116" s="129"/>
      <c r="H116" s="129"/>
      <c r="I116" s="129"/>
      <c r="J116" s="1482"/>
      <c r="K116" s="130"/>
      <c r="L116" s="129"/>
      <c r="N116" s="271"/>
    </row>
    <row r="117" spans="1:12" s="104" customFormat="1" ht="22.5" thickBot="1">
      <c r="A117" s="153" t="s">
        <v>198</v>
      </c>
      <c r="B117" s="154"/>
      <c r="C117" s="155"/>
      <c r="D117" s="156"/>
      <c r="E117" s="157">
        <f>SUM(E1:E116)</f>
        <v>950000</v>
      </c>
      <c r="F117" s="157">
        <f>SUM(F1:F116)</f>
        <v>950000</v>
      </c>
      <c r="G117" s="157">
        <f>SUM(G1:G116)</f>
        <v>965000</v>
      </c>
      <c r="H117" s="157">
        <f>SUM(H1:H116)</f>
        <v>965000</v>
      </c>
      <c r="I117" s="157">
        <f>SUM(I1:I116)</f>
        <v>925000</v>
      </c>
      <c r="J117" s="1460">
        <f>E117+F117+G117+H117</f>
        <v>3830000</v>
      </c>
      <c r="K117" s="1441"/>
      <c r="L117" s="1442"/>
    </row>
    <row r="118" spans="3:14" s="104" customFormat="1" ht="21.75">
      <c r="C118" s="107"/>
      <c r="D118" s="107"/>
      <c r="E118" s="106"/>
      <c r="F118" s="106"/>
      <c r="G118" s="106"/>
      <c r="H118" s="106"/>
      <c r="I118" s="106"/>
      <c r="J118" s="106"/>
      <c r="K118" s="107"/>
      <c r="L118" s="107"/>
      <c r="N118" s="271"/>
    </row>
    <row r="119" spans="3:14" s="104" customFormat="1" ht="21.75">
      <c r="C119" s="107"/>
      <c r="D119" s="107"/>
      <c r="E119" s="106"/>
      <c r="F119" s="106"/>
      <c r="G119" s="106"/>
      <c r="H119" s="106"/>
      <c r="I119" s="106"/>
      <c r="J119" s="106"/>
      <c r="K119" s="107"/>
      <c r="L119" s="107"/>
      <c r="N119" s="271"/>
    </row>
  </sheetData>
  <sheetProtection/>
  <mergeCells count="61">
    <mergeCell ref="A78:A79"/>
    <mergeCell ref="B78:B79"/>
    <mergeCell ref="C78:C79"/>
    <mergeCell ref="E78:I78"/>
    <mergeCell ref="J78:J79"/>
    <mergeCell ref="K78:K79"/>
    <mergeCell ref="C70:C71"/>
    <mergeCell ref="E45:I45"/>
    <mergeCell ref="A8:A9"/>
    <mergeCell ref="B8:B9"/>
    <mergeCell ref="C8:C9"/>
    <mergeCell ref="A34:A35"/>
    <mergeCell ref="B34:B35"/>
    <mergeCell ref="K8:K9"/>
    <mergeCell ref="A22:A23"/>
    <mergeCell ref="B22:B23"/>
    <mergeCell ref="J8:J9"/>
    <mergeCell ref="J22:J23"/>
    <mergeCell ref="K22:K23"/>
    <mergeCell ref="N2:N24"/>
    <mergeCell ref="J34:J35"/>
    <mergeCell ref="J37:J38"/>
    <mergeCell ref="E8:I8"/>
    <mergeCell ref="E22:I22"/>
    <mergeCell ref="C22:C23"/>
    <mergeCell ref="J25:J26"/>
    <mergeCell ref="E34:I34"/>
    <mergeCell ref="C34:C35"/>
    <mergeCell ref="K34:K35"/>
    <mergeCell ref="K70:K71"/>
    <mergeCell ref="A45:A46"/>
    <mergeCell ref="B45:B46"/>
    <mergeCell ref="C45:C46"/>
    <mergeCell ref="K45:K46"/>
    <mergeCell ref="J45:J46"/>
    <mergeCell ref="J70:J71"/>
    <mergeCell ref="A70:A71"/>
    <mergeCell ref="B70:B71"/>
    <mergeCell ref="E70:I70"/>
    <mergeCell ref="A89:A90"/>
    <mergeCell ref="B89:B90"/>
    <mergeCell ref="C89:C90"/>
    <mergeCell ref="E89:I89"/>
    <mergeCell ref="J89:J90"/>
    <mergeCell ref="K89:K90"/>
    <mergeCell ref="J92:J93"/>
    <mergeCell ref="A100:A101"/>
    <mergeCell ref="B100:B101"/>
    <mergeCell ref="C100:C101"/>
    <mergeCell ref="E100:I100"/>
    <mergeCell ref="J100:J101"/>
    <mergeCell ref="J102:J109"/>
    <mergeCell ref="J117:L117"/>
    <mergeCell ref="K100:K101"/>
    <mergeCell ref="J110:J116"/>
    <mergeCell ref="A61:A62"/>
    <mergeCell ref="B61:B62"/>
    <mergeCell ref="C61:C62"/>
    <mergeCell ref="E61:I61"/>
    <mergeCell ref="J61:J62"/>
    <mergeCell ref="K61:K62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Universal</dc:creator>
  <cp:keywords/>
  <dc:description/>
  <cp:lastModifiedBy>Lenovo</cp:lastModifiedBy>
  <cp:lastPrinted>2021-04-22T03:04:57Z</cp:lastPrinted>
  <dcterms:created xsi:type="dcterms:W3CDTF">2007-05-18T02:01:17Z</dcterms:created>
  <dcterms:modified xsi:type="dcterms:W3CDTF">2021-04-26T04:26:06Z</dcterms:modified>
  <cp:category/>
  <cp:version/>
  <cp:contentType/>
  <cp:contentStatus/>
</cp:coreProperties>
</file>